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1" i="1" l="1"/>
  <c r="D12" i="1"/>
  <c r="D37" i="1"/>
  <c r="C37" i="1"/>
  <c r="E44" i="1"/>
  <c r="E43" i="1"/>
  <c r="E40" i="1"/>
  <c r="C12" i="1"/>
  <c r="D19" i="1"/>
  <c r="C19" i="1"/>
  <c r="E41" i="1"/>
  <c r="E36" i="1"/>
  <c r="D25" i="1"/>
  <c r="C25" i="1"/>
  <c r="D11" i="1" l="1"/>
  <c r="D45" i="1" s="1"/>
  <c r="C45" i="1"/>
  <c r="E22" i="1"/>
  <c r="E24" i="1"/>
  <c r="E26" i="1"/>
  <c r="E28" i="1"/>
  <c r="E30" i="1"/>
  <c r="E32" i="1"/>
  <c r="E33" i="1"/>
  <c r="E35" i="1"/>
  <c r="E39" i="1"/>
  <c r="E42" i="1"/>
  <c r="E38" i="1"/>
  <c r="E13" i="1"/>
  <c r="E20" i="1"/>
  <c r="E21" i="1"/>
  <c r="E12" i="1" l="1"/>
  <c r="E25" i="1"/>
  <c r="E19" i="1"/>
  <c r="E37" i="1"/>
  <c r="E11" i="1" l="1"/>
  <c r="E45" i="1"/>
</calcChain>
</file>

<file path=xl/sharedStrings.xml><?xml version="1.0" encoding="utf-8"?>
<sst xmlns="http://schemas.openxmlformats.org/spreadsheetml/2006/main" count="77" uniqueCount="77">
  <si>
    <t>Приложение 1</t>
  </si>
  <si>
    <t xml:space="preserve">    </t>
  </si>
  <si>
    <t xml:space="preserve">         </t>
  </si>
  <si>
    <t>Код бюджетной классификации</t>
  </si>
  <si>
    <t>Наименование дохода</t>
  </si>
  <si>
    <t>000 100 00000 00 0000 000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</si>
  <si>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</si>
  <si>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</si>
  <si>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</si>
  <si>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ИМУЩЕСТВО</t>
  </si>
  <si>
    <t>182 106 01000 00 0000 110</t>
  </si>
  <si>
    <t>Налог на имущество физических лиц</t>
  </si>
  <si>
    <t>Прочие неналоговые доходы бюджетов поселений</t>
  </si>
  <si>
    <t>000 200 00000 00 0000 000</t>
  </si>
  <si>
    <t>БЕЗВОЗМЕЗДНЫЕ ПОСТУПЛЕНИЯ</t>
  </si>
  <si>
    <t>ВСЕГО ДОХОДОВ:</t>
  </si>
  <si>
    <t>% исполнения</t>
  </si>
  <si>
    <t>Утверждено
(тыс.руб.)</t>
  </si>
  <si>
    <t>Исполнено 
(тыс.руб.)</t>
  </si>
  <si>
    <t>НАЛОГИ НА ТОВАРЫ (РАБОТЫ, УСЛУГИ), РЕАЛИЗУЕМЫЕ НА ТЕРРИТОРИИ РОССИЙСКОЙ ФЕДЕРАЦИИ</t>
  </si>
  <si>
    <t>100 103 02230 01 0000 110</t>
  </si>
  <si>
    <t>100 103 02240 01 0000 110</t>
  </si>
  <si>
    <t>100 103 02250 01 0000 110</t>
  </si>
  <si>
    <t>100 103 02260 01 0000 110</t>
  </si>
  <si>
    <t>Доходы от уплаты акцизов на дизельное топливо</t>
  </si>
  <si>
    <t>Доходы от уплаты акцизов на моторные масла для дизельных и (или) карбюраторных (инжекторных) двигателей</t>
  </si>
  <si>
    <t>Доходы от уплаты акцизов на автомобильный бензин, производимый на территории Российской Федерации</t>
  </si>
  <si>
    <t>Доходы от уплаты акцизов на прямогонный бензин, производимый на территории Российской Федерации</t>
  </si>
  <si>
    <t>182 101 02000 01 0000 110</t>
  </si>
  <si>
    <t>182 106 06033 00 0000 110</t>
  </si>
  <si>
    <t>Земельный налог с организаций</t>
  </si>
  <si>
    <t>182 106 06043 00 0000 110</t>
  </si>
  <si>
    <t>Земельный налог с физических лиц</t>
  </si>
  <si>
    <t>Государственная пошлина</t>
  </si>
  <si>
    <t>981 108 04020 00 0000 110</t>
  </si>
  <si>
    <t>Государственная пошлина за совершение ноториальных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ноториальных действий</t>
  </si>
  <si>
    <t>981 117 05050 10 0000 180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</si>
  <si>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</si>
  <si>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Дотации бюджетам  сельских поселений  на выравнивание бюджетной обеспеченности</t>
  </si>
  <si>
    <t>Дотации бюджетам сельских  поселений на поддержку мер по обеспечению сбалансированности бюджетов</t>
  </si>
  <si>
    <t>182 101 00000 00 0000 000</t>
  </si>
  <si>
    <t>100 103 00000 00 0000 000</t>
  </si>
  <si>
    <t>182 106 00000 00 0000 000</t>
  </si>
  <si>
    <t>981 108 00000 00 0000 110</t>
  </si>
  <si>
    <t>к постановлению администрации</t>
  </si>
  <si>
    <t>Знаменского сельского поселения</t>
  </si>
  <si>
    <t>182105 03010 01 1000 110</t>
  </si>
  <si>
    <t>Единый сельскохозяйственный налог</t>
  </si>
  <si>
    <t>183 106 06043 10 2100 110</t>
  </si>
  <si>
    <t>Земельный налог с физических лиц (пени)</t>
  </si>
  <si>
    <t>183 106 06033 10 2100 110</t>
  </si>
  <si>
    <t>Земельный налог с организаций (пени)</t>
  </si>
  <si>
    <t>182 106 01030 10 2100 110</t>
  </si>
  <si>
    <t>Налог на имущество физических лиц(пени)</t>
  </si>
  <si>
    <t>суммы денежных взысканий (штрафов)по налогу на доходы физических лиц</t>
  </si>
  <si>
    <t>182 101 02030 01 1000 110</t>
  </si>
  <si>
    <t>Налог на доходы физических лиц (недоимка)</t>
  </si>
  <si>
    <t>183 101 02020 01 3000 110</t>
  </si>
  <si>
    <t>Налог на доходы физических лиц (пени)</t>
  </si>
  <si>
    <t>182 101 02000 01 2000 110</t>
  </si>
  <si>
    <t>981 207 05030 10 0000 150</t>
  </si>
  <si>
    <t>980 202 35118 10 0000 150</t>
  </si>
  <si>
    <t>981 202 15002 10 0000 150</t>
  </si>
  <si>
    <t>981 202 25576 10 0000 150</t>
  </si>
  <si>
    <t>Субсидии бюджетам сельских поселений на обеспечение комплексного развития сельских территорий</t>
  </si>
  <si>
    <t>981 202 29999 10 0000 150</t>
  </si>
  <si>
    <t>Прочие субсидии  бюджетам сельских поселений</t>
  </si>
  <si>
    <t>981 202 49999 10 0000 150</t>
  </si>
  <si>
    <t>Прочие межбюджетный трансферты, передаваемые бюджетам сельских поселений</t>
  </si>
  <si>
    <t>Прочие безвозмездные поступления бюджетам сельских поселений</t>
  </si>
  <si>
    <t>981 202 16001 10 0000 150</t>
  </si>
  <si>
    <t>981 111 05025 10 0000 120</t>
  </si>
  <si>
    <t xml:space="preserve">  Доходы полученные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 земельных участков муниципальных бюджетных и автономных учреждений)</t>
  </si>
  <si>
    <t>981 116 10032 10 0000 140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</si>
  <si>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</si>
  <si>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от      26.07.2022             № 77</t>
  </si>
  <si>
    <t>Поступления налоговых и неналоговых доходов, 
 безвозмездных поступлений бюджета поселения за 2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</si>
</sst>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name val="Times New Roman"/>
      <family val="1"/>
      <charset val="204"/>
    </font>
    <font>
      <sz val="11"/>
      <name val="Times New Roman"/>
      <family val="1"/>
      <charset val="204"/>
    </font>
    <font>
      <b/>
      <sz val="10.5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5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justify" vertical="top" wrapText="1"/>
    </xf>
    <xf numFmtId="164" fontId="6" fillId="0" borderId="0" xfId="0" applyNumberFormat="1" applyFont="1" applyBorder="1" applyAlignment="1">
      <alignment horizontal="center" vertical="top"/>
    </xf>
    <xf numFmtId="164" fontId="10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justify" vertical="top" wrapText="1"/>
    </xf>
    <xf numFmtId="0" fontId="10" fillId="0" borderId="0" xfId="0" applyFont="1"/>
    <xf numFmtId="164" fontId="8" fillId="2" borderId="1" xfId="0" applyNumberFormat="1" applyFont="1" applyFill="1" applyBorder="1" applyAlignment="1">
      <alignment horizontal="center" vertical="top" wrapText="1"/>
    </xf>
    <xf numFmtId="164" fontId="11" fillId="2" borderId="1" xfId="0" applyNumberFormat="1" applyFont="1" applyFill="1" applyBorder="1" applyAlignment="1">
      <alignment horizontal="center" vertical="top" wrapText="1"/>
    </xf>
    <xf numFmtId="0" fontId="12" fillId="2" borderId="0" xfId="0" applyFont="1" applyFill="1"/>
    <xf numFmtId="0" fontId="13" fillId="2" borderId="0" xfId="0" applyFont="1" applyFill="1"/>
    <xf numFmtId="164" fontId="0" fillId="0" borderId="0" xfId="0" applyNumberFormat="1"/>
    <xf numFmtId="0" fontId="1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4" fillId="2" borderId="3" xfId="0" applyFont="1" applyFill="1" applyBorder="1" applyAlignment="1">
      <alignment horizontal="center" vertical="top" wrapText="1"/>
    </xf>
    <xf numFmtId="0" fontId="0" fillId="2" borderId="0" xfId="0" applyFont="1" applyFill="1"/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/>
    </xf>
    <xf numFmtId="164" fontId="6" fillId="2" borderId="1" xfId="0" applyNumberFormat="1" applyFont="1" applyFill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center" vertical="top" wrapText="1"/>
    </xf>
    <xf numFmtId="164" fontId="10" fillId="2" borderId="4" xfId="0" applyNumberFormat="1" applyFont="1" applyFill="1" applyBorder="1" applyAlignment="1">
      <alignment horizontal="center" vertical="top"/>
    </xf>
    <xf numFmtId="164" fontId="10" fillId="2" borderId="1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47"/>
  <sheetViews>
    <sheetView tabSelected="1" workbookViewId="0">
      <selection activeCell="D45" sqref="D45"/>
    </sheetView>
  </sheetViews>
  <sheetFormatPr defaultRowHeight="15" x14ac:dyDescent="0.25"/>
  <cols>
    <col min="1" max="1" width="24.85546875" customWidth="1"/>
    <col min="2" max="2" width="54" customWidth="1"/>
    <col min="3" max="3" width="13.28515625" style="17" customWidth="1"/>
    <col min="4" max="4" width="13" style="27" customWidth="1"/>
    <col min="5" max="5" width="11.140625" customWidth="1"/>
  </cols>
  <sheetData>
    <row r="1" spans="1:9" ht="21" customHeight="1" x14ac:dyDescent="0.25">
      <c r="A1" s="1"/>
      <c r="C1" s="16" t="s">
        <v>0</v>
      </c>
      <c r="F1" s="13"/>
    </row>
    <row r="2" spans="1:9" ht="15.75" x14ac:dyDescent="0.25">
      <c r="A2" s="1"/>
      <c r="C2" s="16" t="s">
        <v>44</v>
      </c>
    </row>
    <row r="3" spans="1:9" ht="15.75" x14ac:dyDescent="0.25">
      <c r="A3" s="1"/>
      <c r="C3" s="19" t="s">
        <v>45</v>
      </c>
      <c r="D3" s="19"/>
      <c r="E3" s="19"/>
    </row>
    <row r="4" spans="1:9" ht="15.75" x14ac:dyDescent="0.25">
      <c r="A4" s="1"/>
      <c r="C4" s="16" t="s">
        <v>75</v>
      </c>
    </row>
    <row r="5" spans="1:9" ht="15.75" x14ac:dyDescent="0.25">
      <c r="A5" s="1" t="s">
        <v>1</v>
      </c>
    </row>
    <row r="6" spans="1:9" x14ac:dyDescent="0.25">
      <c r="A6" s="2" t="s">
        <v>2</v>
      </c>
    </row>
    <row r="7" spans="1:9" ht="36.75" customHeight="1" x14ac:dyDescent="0.25">
      <c r="A7" s="24" t="s">
        <v>76</v>
      </c>
      <c r="B7" s="25"/>
      <c r="C7" s="25"/>
      <c r="D7" s="25"/>
      <c r="E7" s="25"/>
    </row>
    <row r="8" spans="1:9" ht="15.75" x14ac:dyDescent="0.25">
      <c r="A8" s="3"/>
    </row>
    <row r="9" spans="1:9" ht="21.75" customHeight="1" x14ac:dyDescent="0.25">
      <c r="A9" s="20" t="s">
        <v>3</v>
      </c>
      <c r="B9" s="20" t="s">
        <v>4</v>
      </c>
      <c r="C9" s="21" t="s">
        <v>17</v>
      </c>
      <c r="D9" s="28" t="s">
        <v>18</v>
      </c>
      <c r="E9" s="22" t="s">
        <v>16</v>
      </c>
    </row>
    <row r="10" spans="1:9" x14ac:dyDescent="0.25">
      <c r="A10" s="20"/>
      <c r="B10" s="20"/>
      <c r="C10" s="26"/>
      <c r="D10" s="29"/>
      <c r="E10" s="23"/>
    </row>
    <row r="11" spans="1:9" ht="17.25" customHeight="1" x14ac:dyDescent="0.25">
      <c r="A11" s="5" t="s">
        <v>5</v>
      </c>
      <c r="B11" s="5" t="s">
        <v>6</v>
      </c>
      <c r="C11" s="15">
        <f>C12+C19+C25+C32+C35+C24+C36+C34</f>
        <v>1273.5</v>
      </c>
      <c r="D11" s="30">
        <f>D12+D19+D25+D32+D35+D24+D36+D34</f>
        <v>419.23899999999998</v>
      </c>
      <c r="E11" s="6">
        <f>D11/C11*100</f>
        <v>32.920219866509612</v>
      </c>
    </row>
    <row r="12" spans="1:9" ht="16.5" customHeight="1" x14ac:dyDescent="0.25">
      <c r="A12" s="7" t="s">
        <v>40</v>
      </c>
      <c r="B12" s="7" t="s">
        <v>7</v>
      </c>
      <c r="C12" s="14">
        <f>C13+C14+C15+C16</f>
        <v>409.9</v>
      </c>
      <c r="D12" s="31">
        <f>D13+D14+D15+D16</f>
        <v>195.17999999999998</v>
      </c>
      <c r="E12" s="11">
        <f t="shared" ref="E12" si="0">D12/C12*100</f>
        <v>47.616491827274942</v>
      </c>
      <c r="H12" s="18"/>
      <c r="I12" s="18"/>
    </row>
    <row r="13" spans="1:9" ht="17.25" customHeight="1" x14ac:dyDescent="0.25">
      <c r="A13" s="7" t="s">
        <v>28</v>
      </c>
      <c r="B13" s="7" t="s">
        <v>8</v>
      </c>
      <c r="C13" s="14">
        <v>409.9</v>
      </c>
      <c r="D13" s="32">
        <v>191.5</v>
      </c>
      <c r="E13" s="11">
        <f t="shared" ref="E13:E37" si="1">D13/C13*100</f>
        <v>46.718711880946572</v>
      </c>
      <c r="F13" s="18"/>
      <c r="G13" s="18"/>
    </row>
    <row r="14" spans="1:9" ht="17.25" customHeight="1" x14ac:dyDescent="0.25">
      <c r="A14" s="7" t="s">
        <v>59</v>
      </c>
      <c r="B14" s="7" t="s">
        <v>54</v>
      </c>
      <c r="C14" s="14"/>
      <c r="D14" s="32">
        <v>0.14000000000000001</v>
      </c>
      <c r="E14" s="11"/>
    </row>
    <row r="15" spans="1:9" ht="17.25" customHeight="1" x14ac:dyDescent="0.25">
      <c r="A15" s="7" t="s">
        <v>57</v>
      </c>
      <c r="B15" s="7" t="s">
        <v>58</v>
      </c>
      <c r="C15" s="14"/>
      <c r="D15" s="32">
        <v>3.54</v>
      </c>
      <c r="E15" s="11"/>
    </row>
    <row r="16" spans="1:9" ht="17.25" customHeight="1" x14ac:dyDescent="0.25">
      <c r="A16" s="7" t="s">
        <v>55</v>
      </c>
      <c r="B16" s="7" t="s">
        <v>56</v>
      </c>
      <c r="C16" s="14"/>
      <c r="D16" s="32">
        <v>0</v>
      </c>
      <c r="E16" s="11"/>
    </row>
    <row r="17" spans="1:5" ht="17.25" hidden="1" customHeight="1" x14ac:dyDescent="0.25">
      <c r="A17" s="7"/>
      <c r="B17" s="7"/>
      <c r="C17" s="14"/>
      <c r="D17" s="32"/>
      <c r="E17" s="11"/>
    </row>
    <row r="18" spans="1:5" ht="17.25" hidden="1" customHeight="1" x14ac:dyDescent="0.25">
      <c r="A18" s="7"/>
      <c r="B18" s="7"/>
      <c r="C18" s="14"/>
      <c r="D18" s="32"/>
      <c r="E18" s="11"/>
    </row>
    <row r="19" spans="1:5" ht="45.75" customHeight="1" x14ac:dyDescent="0.25">
      <c r="A19" s="8" t="s">
        <v>41</v>
      </c>
      <c r="B19" s="7" t="s">
        <v>19</v>
      </c>
      <c r="C19" s="14">
        <f>C20+C22+C21+C23</f>
        <v>339.6</v>
      </c>
      <c r="D19" s="31">
        <f>D20+D22+D21+D23</f>
        <v>184.017</v>
      </c>
      <c r="E19" s="11">
        <f t="shared" si="1"/>
        <v>54.186395759717307</v>
      </c>
    </row>
    <row r="20" spans="1:5" ht="14.25" customHeight="1" x14ac:dyDescent="0.25">
      <c r="A20" s="8" t="s">
        <v>20</v>
      </c>
      <c r="B20" s="8" t="s">
        <v>24</v>
      </c>
      <c r="C20" s="14">
        <v>153.6</v>
      </c>
      <c r="D20" s="32">
        <v>90.576999999999998</v>
      </c>
      <c r="E20" s="11">
        <f t="shared" si="1"/>
        <v>58.969401041666671</v>
      </c>
    </row>
    <row r="21" spans="1:5" ht="28.5" customHeight="1" x14ac:dyDescent="0.25">
      <c r="A21" s="8" t="s">
        <v>21</v>
      </c>
      <c r="B21" s="7" t="s">
        <v>25</v>
      </c>
      <c r="C21" s="14">
        <v>0.8</v>
      </c>
      <c r="D21" s="32">
        <v>0.53300000000000003</v>
      </c>
      <c r="E21" s="11">
        <f t="shared" si="1"/>
        <v>66.625</v>
      </c>
    </row>
    <row r="22" spans="1:5" ht="27.75" customHeight="1" x14ac:dyDescent="0.25">
      <c r="A22" s="8" t="s">
        <v>22</v>
      </c>
      <c r="B22" s="7" t="s">
        <v>26</v>
      </c>
      <c r="C22" s="14">
        <v>204.5</v>
      </c>
      <c r="D22" s="32">
        <v>104.339</v>
      </c>
      <c r="E22" s="11">
        <f t="shared" si="1"/>
        <v>51.021515892420531</v>
      </c>
    </row>
    <row r="23" spans="1:5" ht="29.25" customHeight="1" x14ac:dyDescent="0.25">
      <c r="A23" s="8" t="s">
        <v>23</v>
      </c>
      <c r="B23" s="7" t="s">
        <v>27</v>
      </c>
      <c r="C23" s="14">
        <v>-19.3</v>
      </c>
      <c r="D23" s="31">
        <v>-11.432</v>
      </c>
      <c r="E23" s="11"/>
    </row>
    <row r="24" spans="1:5" ht="29.25" customHeight="1" x14ac:dyDescent="0.25">
      <c r="A24" s="8" t="s">
        <v>46</v>
      </c>
      <c r="B24" s="7" t="s">
        <v>47</v>
      </c>
      <c r="C24" s="14">
        <v>0.5</v>
      </c>
      <c r="D24" s="32">
        <v>3.0870000000000002</v>
      </c>
      <c r="E24" s="11">
        <f t="shared" si="1"/>
        <v>617.40000000000009</v>
      </c>
    </row>
    <row r="25" spans="1:5" ht="14.25" customHeight="1" x14ac:dyDescent="0.25">
      <c r="A25" s="7" t="s">
        <v>42</v>
      </c>
      <c r="B25" s="7" t="s">
        <v>9</v>
      </c>
      <c r="C25" s="14">
        <f>SUM(C26:C31)</f>
        <v>510.7</v>
      </c>
      <c r="D25" s="31">
        <f>SUM(D26:D31)</f>
        <v>28.955000000000002</v>
      </c>
      <c r="E25" s="11">
        <f t="shared" si="1"/>
        <v>5.6696690816526338</v>
      </c>
    </row>
    <row r="26" spans="1:5" ht="14.25" customHeight="1" x14ac:dyDescent="0.25">
      <c r="A26" s="7" t="s">
        <v>10</v>
      </c>
      <c r="B26" s="7" t="s">
        <v>11</v>
      </c>
      <c r="C26" s="14">
        <v>147.69999999999999</v>
      </c>
      <c r="D26" s="32">
        <v>5.2610000000000001</v>
      </c>
      <c r="E26" s="11">
        <f t="shared" si="1"/>
        <v>3.5619498984427898</v>
      </c>
    </row>
    <row r="27" spans="1:5" ht="14.25" customHeight="1" x14ac:dyDescent="0.25">
      <c r="A27" s="7" t="s">
        <v>52</v>
      </c>
      <c r="B27" s="7" t="s">
        <v>53</v>
      </c>
      <c r="C27" s="14">
        <v>0</v>
      </c>
      <c r="D27" s="32">
        <v>0.69399999999999995</v>
      </c>
      <c r="E27" s="11"/>
    </row>
    <row r="28" spans="1:5" ht="15" customHeight="1" x14ac:dyDescent="0.25">
      <c r="A28" s="7" t="s">
        <v>29</v>
      </c>
      <c r="B28" s="7" t="s">
        <v>30</v>
      </c>
      <c r="C28" s="14">
        <v>224.5</v>
      </c>
      <c r="D28" s="32">
        <v>16.510000000000002</v>
      </c>
      <c r="E28" s="11">
        <f t="shared" si="1"/>
        <v>7.3541202672605808</v>
      </c>
    </row>
    <row r="29" spans="1:5" ht="15" customHeight="1" x14ac:dyDescent="0.25">
      <c r="A29" s="7" t="s">
        <v>50</v>
      </c>
      <c r="B29" s="7" t="s">
        <v>51</v>
      </c>
      <c r="C29" s="14">
        <v>0</v>
      </c>
      <c r="D29" s="32">
        <v>4.8280000000000003</v>
      </c>
      <c r="E29" s="11"/>
    </row>
    <row r="30" spans="1:5" ht="14.25" customHeight="1" x14ac:dyDescent="0.25">
      <c r="A30" s="7" t="s">
        <v>31</v>
      </c>
      <c r="B30" s="7" t="s">
        <v>32</v>
      </c>
      <c r="C30" s="14">
        <v>138.5</v>
      </c>
      <c r="D30" s="32">
        <v>1.415</v>
      </c>
      <c r="E30" s="11">
        <f t="shared" si="1"/>
        <v>1.0216606498194947</v>
      </c>
    </row>
    <row r="31" spans="1:5" ht="14.25" customHeight="1" x14ac:dyDescent="0.25">
      <c r="A31" s="7" t="s">
        <v>48</v>
      </c>
      <c r="B31" s="7" t="s">
        <v>49</v>
      </c>
      <c r="C31" s="14">
        <v>0</v>
      </c>
      <c r="D31" s="32">
        <v>0.247</v>
      </c>
      <c r="E31" s="11"/>
    </row>
    <row r="32" spans="1:5" ht="14.25" customHeight="1" x14ac:dyDescent="0.25">
      <c r="A32" s="7" t="s">
        <v>43</v>
      </c>
      <c r="B32" s="7" t="s">
        <v>33</v>
      </c>
      <c r="C32" s="14">
        <v>0.8</v>
      </c>
      <c r="D32" s="32">
        <v>0.7</v>
      </c>
      <c r="E32" s="11">
        <f t="shared" si="1"/>
        <v>87.499999999999986</v>
      </c>
    </row>
    <row r="33" spans="1:5" ht="66" customHeight="1" x14ac:dyDescent="0.25">
      <c r="A33" s="7" t="s">
        <v>34</v>
      </c>
      <c r="B33" s="7" t="s">
        <v>35</v>
      </c>
      <c r="C33" s="14">
        <v>0.8</v>
      </c>
      <c r="D33" s="32">
        <v>0.65</v>
      </c>
      <c r="E33" s="11">
        <f t="shared" si="1"/>
        <v>81.25</v>
      </c>
    </row>
    <row r="34" spans="1:5" ht="15" customHeight="1" x14ac:dyDescent="0.25">
      <c r="A34" s="7" t="s">
        <v>71</v>
      </c>
      <c r="B34" s="7" t="s">
        <v>72</v>
      </c>
      <c r="C34" s="14">
        <v>2</v>
      </c>
      <c r="D34" s="32">
        <v>0</v>
      </c>
      <c r="E34" s="11"/>
    </row>
    <row r="35" spans="1:5" ht="15" customHeight="1" x14ac:dyDescent="0.25">
      <c r="A35" s="7" t="s">
        <v>36</v>
      </c>
      <c r="B35" s="7" t="s">
        <v>12</v>
      </c>
      <c r="C35" s="14">
        <v>10</v>
      </c>
      <c r="D35" s="33">
        <v>0</v>
      </c>
      <c r="E35" s="11">
        <f t="shared" si="1"/>
        <v>0</v>
      </c>
    </row>
    <row r="36" spans="1:5" ht="28.5" customHeight="1" x14ac:dyDescent="0.25">
      <c r="A36" s="7" t="s">
        <v>73</v>
      </c>
      <c r="B36" s="7" t="s">
        <v>74</v>
      </c>
      <c r="C36" s="14">
        <v>0</v>
      </c>
      <c r="D36" s="33">
        <v>7.3</v>
      </c>
      <c r="E36" s="11" t="e">
        <f t="shared" si="1"/>
        <v>#DIV/0!</v>
      </c>
    </row>
    <row r="37" spans="1:5" ht="15" customHeight="1" x14ac:dyDescent="0.25">
      <c r="A37" s="9" t="s">
        <v>13</v>
      </c>
      <c r="B37" s="9" t="s">
        <v>14</v>
      </c>
      <c r="C37" s="15">
        <f>C39+C42+C38+C41+C40+C43+C44</f>
        <v>1361.1999999999998</v>
      </c>
      <c r="D37" s="30">
        <f>D39+D42+D38+D41+D40+D43+D44</f>
        <v>752.2940000000001</v>
      </c>
      <c r="E37" s="6">
        <f t="shared" si="1"/>
        <v>55.266970320305632</v>
      </c>
    </row>
    <row r="38" spans="1:5" ht="32.25" customHeight="1" x14ac:dyDescent="0.25">
      <c r="A38" s="7" t="s">
        <v>70</v>
      </c>
      <c r="B38" s="7" t="s">
        <v>38</v>
      </c>
      <c r="C38" s="14">
        <v>579.9</v>
      </c>
      <c r="D38" s="33">
        <v>290.04000000000002</v>
      </c>
      <c r="E38" s="11">
        <f>D38/C38*100</f>
        <v>50.015519917227117</v>
      </c>
    </row>
    <row r="39" spans="1:5" ht="32.25" hidden="1" customHeight="1" x14ac:dyDescent="0.25">
      <c r="A39" s="7" t="s">
        <v>62</v>
      </c>
      <c r="B39" s="7" t="s">
        <v>39</v>
      </c>
      <c r="C39" s="14">
        <v>0</v>
      </c>
      <c r="D39" s="33">
        <v>0</v>
      </c>
      <c r="E39" s="11" t="e">
        <f t="shared" ref="E39:E45" si="2">D39/C39*100</f>
        <v>#DIV/0!</v>
      </c>
    </row>
    <row r="40" spans="1:5" ht="32.25" hidden="1" customHeight="1" x14ac:dyDescent="0.25">
      <c r="A40" s="7" t="s">
        <v>63</v>
      </c>
      <c r="B40" s="7" t="s">
        <v>64</v>
      </c>
      <c r="C40" s="14">
        <v>0</v>
      </c>
      <c r="D40" s="33">
        <v>0</v>
      </c>
      <c r="E40" s="11" t="e">
        <f t="shared" si="2"/>
        <v>#DIV/0!</v>
      </c>
    </row>
    <row r="41" spans="1:5" ht="32.25" customHeight="1" x14ac:dyDescent="0.25">
      <c r="A41" s="12" t="s">
        <v>61</v>
      </c>
      <c r="B41" s="7" t="s">
        <v>37</v>
      </c>
      <c r="C41" s="14">
        <v>92.8</v>
      </c>
      <c r="D41" s="33">
        <v>36.514000000000003</v>
      </c>
      <c r="E41" s="11">
        <f t="shared" si="2"/>
        <v>39.346982758620697</v>
      </c>
    </row>
    <row r="42" spans="1:5" ht="42.75" hidden="1" customHeight="1" x14ac:dyDescent="0.25">
      <c r="A42" s="12" t="s">
        <v>65</v>
      </c>
      <c r="B42" s="7" t="s">
        <v>66</v>
      </c>
      <c r="C42" s="14">
        <v>0</v>
      </c>
      <c r="D42" s="33">
        <v>0</v>
      </c>
      <c r="E42" s="11" t="e">
        <f t="shared" si="2"/>
        <v>#DIV/0!</v>
      </c>
    </row>
    <row r="43" spans="1:5" ht="42.75" customHeight="1" x14ac:dyDescent="0.25">
      <c r="A43" s="12" t="s">
        <v>67</v>
      </c>
      <c r="B43" s="7" t="s">
        <v>68</v>
      </c>
      <c r="C43" s="14">
        <v>688.5</v>
      </c>
      <c r="D43" s="33">
        <v>425.74</v>
      </c>
      <c r="E43" s="11">
        <f t="shared" si="2"/>
        <v>61.835875090777051</v>
      </c>
    </row>
    <row r="44" spans="1:5" ht="42.75" hidden="1" customHeight="1" x14ac:dyDescent="0.25">
      <c r="A44" s="12" t="s">
        <v>60</v>
      </c>
      <c r="B44" s="7" t="s">
        <v>69</v>
      </c>
      <c r="C44" s="14">
        <v>0</v>
      </c>
      <c r="D44" s="33">
        <v>0</v>
      </c>
      <c r="E44" s="11" t="e">
        <f t="shared" si="2"/>
        <v>#DIV/0!</v>
      </c>
    </row>
    <row r="45" spans="1:5" x14ac:dyDescent="0.25">
      <c r="A45" s="5"/>
      <c r="B45" s="5" t="s">
        <v>15</v>
      </c>
      <c r="C45" s="15">
        <f>C11+C37</f>
        <v>2634.7</v>
      </c>
      <c r="D45" s="30">
        <f>D11+D37</f>
        <v>1171.5330000000001</v>
      </c>
      <c r="E45" s="11">
        <f t="shared" si="2"/>
        <v>44.465517895775619</v>
      </c>
    </row>
    <row r="46" spans="1:5" ht="15.75" x14ac:dyDescent="0.25">
      <c r="A46" s="4"/>
      <c r="E46" s="10"/>
    </row>
    <row r="47" spans="1:5" x14ac:dyDescent="0.25">
      <c r="E47" s="10"/>
    </row>
  </sheetData>
  <mergeCells count="7">
    <mergeCell ref="C3:E3"/>
    <mergeCell ref="A9:A10"/>
    <mergeCell ref="B9:B10"/>
    <mergeCell ref="D9:D10"/>
    <mergeCell ref="E9:E10"/>
    <mergeCell ref="A7:E7"/>
    <mergeCell ref="C9:C10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2022-07-26T06:10:39Z</dcterms:modified>
</cp:coreProperties>
</file>