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890" yWindow="-285" windowWidth="14985" windowHeight="9150" firstSheet="3" activeTab="3"/>
  </bookViews>
  <sheets>
    <sheet name="Лист1" sheetId="1" state="hidden" r:id="rId1"/>
    <sheet name="Лист2" sheetId="2" state="hidden" r:id="rId2"/>
    <sheet name="СФП" sheetId="3" state="hidden" r:id="rId3"/>
    <sheet name="2025-27" sheetId="4" r:id="rId4"/>
  </sheets>
  <definedNames>
    <definedName name="_xlnm.Print_Area" localSheetId="3">'2025-27'!$A$1:$Q$138</definedName>
  </definedNames>
  <calcPr calcId="144525"/>
</workbook>
</file>

<file path=xl/calcChain.xml><?xml version="1.0" encoding="utf-8"?>
<calcChain xmlns="http://schemas.openxmlformats.org/spreadsheetml/2006/main">
  <c r="P130" i="4" l="1"/>
  <c r="Q130" i="4"/>
  <c r="O130" i="4"/>
  <c r="P97" i="4"/>
  <c r="Q97" i="4"/>
  <c r="O97" i="4"/>
  <c r="P96" i="4" l="1"/>
  <c r="Q96" i="4"/>
  <c r="O51" i="4"/>
  <c r="O50" i="4" s="1"/>
  <c r="O49" i="4" s="1"/>
  <c r="O48" i="4" s="1"/>
  <c r="P51" i="4"/>
  <c r="P50" i="4" s="1"/>
  <c r="P49" i="4" s="1"/>
  <c r="P48" i="4" s="1"/>
  <c r="Q51" i="4"/>
  <c r="Q50" i="4" s="1"/>
  <c r="Q49" i="4" s="1"/>
  <c r="Q48" i="4" s="1"/>
  <c r="O56" i="4"/>
  <c r="O55" i="4" s="1"/>
  <c r="O54" i="4" s="1"/>
  <c r="O53" i="4" s="1"/>
  <c r="P56" i="4"/>
  <c r="P55" i="4" s="1"/>
  <c r="P54" i="4" s="1"/>
  <c r="P53" i="4" s="1"/>
  <c r="Q56" i="4"/>
  <c r="Q55" i="4" s="1"/>
  <c r="Q54" i="4" s="1"/>
  <c r="Q53" i="4" s="1"/>
  <c r="P18" i="4"/>
  <c r="P17" i="4" s="1"/>
  <c r="P16" i="4" s="1"/>
  <c r="P15" i="4" s="1"/>
  <c r="P14" i="4" s="1"/>
  <c r="Q18" i="4"/>
  <c r="Q17" i="4" s="1"/>
  <c r="Q16" i="4" s="1"/>
  <c r="Q15" i="4" s="1"/>
  <c r="Q14" i="4" s="1"/>
  <c r="P24" i="4"/>
  <c r="P23" i="4" s="1"/>
  <c r="P22" i="4" s="1"/>
  <c r="P21" i="4" s="1"/>
  <c r="P20" i="4" s="1"/>
  <c r="Q24" i="4"/>
  <c r="Q23" i="4" s="1"/>
  <c r="Q22" i="4" s="1"/>
  <c r="Q21" i="4" s="1"/>
  <c r="Q20" i="4" s="1"/>
  <c r="P32" i="4"/>
  <c r="P31" i="4" s="1"/>
  <c r="P30" i="4" s="1"/>
  <c r="P29" i="4" s="1"/>
  <c r="P28" i="4" s="1"/>
  <c r="Q32" i="4"/>
  <c r="Q31" i="4" s="1"/>
  <c r="Q30" i="4" s="1"/>
  <c r="Q29" i="4" s="1"/>
  <c r="Q28" i="4" s="1"/>
  <c r="P38" i="4"/>
  <c r="P37" i="4" s="1"/>
  <c r="P36" i="4" s="1"/>
  <c r="P35" i="4" s="1"/>
  <c r="Q38" i="4"/>
  <c r="Q37" i="4" s="1"/>
  <c r="Q36" i="4" s="1"/>
  <c r="Q35" i="4" s="1"/>
  <c r="P44" i="4"/>
  <c r="Q44" i="4"/>
  <c r="P46" i="4"/>
  <c r="P40" i="4" s="1"/>
  <c r="Q46" i="4"/>
  <c r="Q40" i="4" s="1"/>
  <c r="P63" i="4"/>
  <c r="P61" i="4" s="1"/>
  <c r="P60" i="4" s="1"/>
  <c r="P59" i="4" s="1"/>
  <c r="P58" i="4" s="1"/>
  <c r="Q63" i="4"/>
  <c r="Q62" i="4" s="1"/>
  <c r="P70" i="4"/>
  <c r="P69" i="4" s="1"/>
  <c r="P68" i="4" s="1"/>
  <c r="P67" i="4" s="1"/>
  <c r="Q70" i="4"/>
  <c r="Q69" i="4" s="1"/>
  <c r="Q68" i="4" s="1"/>
  <c r="Q67" i="4" s="1"/>
  <c r="P71" i="4"/>
  <c r="Q71" i="4"/>
  <c r="P77" i="4"/>
  <c r="P76" i="4" s="1"/>
  <c r="P75" i="4" s="1"/>
  <c r="P74" i="4" s="1"/>
  <c r="Q77" i="4"/>
  <c r="Q76" i="4" s="1"/>
  <c r="Q75" i="4" s="1"/>
  <c r="Q74" i="4" s="1"/>
  <c r="P82" i="4"/>
  <c r="P81" i="4" s="1"/>
  <c r="P80" i="4" s="1"/>
  <c r="P79" i="4" s="1"/>
  <c r="Q82" i="4"/>
  <c r="Q81" i="4" s="1"/>
  <c r="Q80" i="4" s="1"/>
  <c r="Q79" i="4" s="1"/>
  <c r="P89" i="4"/>
  <c r="P88" i="4" s="1"/>
  <c r="P87" i="4" s="1"/>
  <c r="P86" i="4" s="1"/>
  <c r="P85" i="4" s="1"/>
  <c r="Q89" i="4"/>
  <c r="Q88" i="4" s="1"/>
  <c r="Q87" i="4" s="1"/>
  <c r="Q86" i="4" s="1"/>
  <c r="Q85" i="4" s="1"/>
  <c r="P100" i="4"/>
  <c r="P99" i="4" s="1"/>
  <c r="Q100" i="4"/>
  <c r="Q99" i="4" s="1"/>
  <c r="P105" i="4"/>
  <c r="P104" i="4" s="1"/>
  <c r="P103" i="4" s="1"/>
  <c r="P102" i="4" s="1"/>
  <c r="Q105" i="4"/>
  <c r="Q104" i="4" s="1"/>
  <c r="Q103" i="4" s="1"/>
  <c r="Q102" i="4" s="1"/>
  <c r="P114" i="4"/>
  <c r="P113" i="4" s="1"/>
  <c r="P112" i="4" s="1"/>
  <c r="P111" i="4" s="1"/>
  <c r="Q114" i="4"/>
  <c r="Q113" i="4" s="1"/>
  <c r="Q112" i="4" s="1"/>
  <c r="Q111" i="4" s="1"/>
  <c r="P120" i="4"/>
  <c r="Q120" i="4"/>
  <c r="P122" i="4"/>
  <c r="Q122" i="4"/>
  <c r="P129" i="4"/>
  <c r="P127" i="4" s="1"/>
  <c r="P126" i="4" s="1"/>
  <c r="Q129" i="4"/>
  <c r="Q128" i="4" s="1"/>
  <c r="P136" i="4"/>
  <c r="P135" i="4" s="1"/>
  <c r="P134" i="4" s="1"/>
  <c r="P133" i="4" s="1"/>
  <c r="P132" i="4" s="1"/>
  <c r="Q136" i="4"/>
  <c r="Q135" i="4" s="1"/>
  <c r="Q134" i="4" s="1"/>
  <c r="Q133" i="4" s="1"/>
  <c r="Q132" i="4" s="1"/>
  <c r="O136" i="4"/>
  <c r="O135" i="4" s="1"/>
  <c r="O134" i="4" s="1"/>
  <c r="O133" i="4" s="1"/>
  <c r="O132" i="4" s="1"/>
  <c r="O129" i="4"/>
  <c r="O128" i="4" s="1"/>
  <c r="O122" i="4"/>
  <c r="O120" i="4"/>
  <c r="O114" i="4"/>
  <c r="O113" i="4" s="1"/>
  <c r="O112" i="4" s="1"/>
  <c r="O111" i="4" s="1"/>
  <c r="O105" i="4"/>
  <c r="O104" i="4" s="1"/>
  <c r="O103" i="4" s="1"/>
  <c r="O102" i="4" s="1"/>
  <c r="O100" i="4"/>
  <c r="O99" i="4" s="1"/>
  <c r="O96" i="4"/>
  <c r="O89" i="4"/>
  <c r="O88" i="4" s="1"/>
  <c r="O87" i="4" s="1"/>
  <c r="O86" i="4" s="1"/>
  <c r="O85" i="4" s="1"/>
  <c r="O82" i="4"/>
  <c r="O81" i="4" s="1"/>
  <c r="O80" i="4" s="1"/>
  <c r="O79" i="4" s="1"/>
  <c r="O77" i="4"/>
  <c r="O76" i="4" s="1"/>
  <c r="O75" i="4" s="1"/>
  <c r="O74" i="4" s="1"/>
  <c r="O71" i="4"/>
  <c r="O70" i="4"/>
  <c r="O69" i="4" s="1"/>
  <c r="O68" i="4" s="1"/>
  <c r="O67" i="4" s="1"/>
  <c r="O63" i="4"/>
  <c r="O62" i="4" s="1"/>
  <c r="O46" i="4"/>
  <c r="O40" i="4" s="1"/>
  <c r="O44" i="4"/>
  <c r="O38" i="4"/>
  <c r="O37" i="4" s="1"/>
  <c r="O36" i="4" s="1"/>
  <c r="O35" i="4" s="1"/>
  <c r="O32" i="4"/>
  <c r="O31" i="4" s="1"/>
  <c r="O30" i="4" s="1"/>
  <c r="O29" i="4" s="1"/>
  <c r="O28" i="4" s="1"/>
  <c r="O24" i="4"/>
  <c r="O23" i="4" s="1"/>
  <c r="O22" i="4" s="1"/>
  <c r="O21" i="4" s="1"/>
  <c r="O20" i="4" s="1"/>
  <c r="O18" i="4"/>
  <c r="O17" i="4" s="1"/>
  <c r="O16" i="4" s="1"/>
  <c r="O15" i="4" s="1"/>
  <c r="O14" i="4" s="1"/>
  <c r="P73" i="4" l="1"/>
  <c r="P66" i="4" s="1"/>
  <c r="Q95" i="4"/>
  <c r="Q94" i="4" s="1"/>
  <c r="Q93" i="4" s="1"/>
  <c r="Q92" i="4" s="1"/>
  <c r="P62" i="4"/>
  <c r="Q73" i="4"/>
  <c r="P95" i="4"/>
  <c r="P94" i="4" s="1"/>
  <c r="P93" i="4" s="1"/>
  <c r="P92" i="4" s="1"/>
  <c r="P91" i="4" s="1"/>
  <c r="P84" i="4" s="1"/>
  <c r="Q119" i="4"/>
  <c r="Q118" i="4" s="1"/>
  <c r="Q117" i="4" s="1"/>
  <c r="Q116" i="4" s="1"/>
  <c r="Q110" i="4" s="1"/>
  <c r="P128" i="4"/>
  <c r="P119" i="4"/>
  <c r="P118" i="4" s="1"/>
  <c r="P117" i="4" s="1"/>
  <c r="P116" i="4" s="1"/>
  <c r="P110" i="4" s="1"/>
  <c r="P43" i="4"/>
  <c r="P42" i="4" s="1"/>
  <c r="P41" i="4" s="1"/>
  <c r="Q91" i="4"/>
  <c r="Q84" i="4" s="1"/>
  <c r="Q13" i="4"/>
  <c r="Q66" i="4"/>
  <c r="Q43" i="4"/>
  <c r="Q42" i="4" s="1"/>
  <c r="Q41" i="4" s="1"/>
  <c r="P13" i="4"/>
  <c r="Q127" i="4"/>
  <c r="Q126" i="4" s="1"/>
  <c r="Q61" i="4"/>
  <c r="Q60" i="4" s="1"/>
  <c r="Q59" i="4" s="1"/>
  <c r="Q58" i="4" s="1"/>
  <c r="O61" i="4"/>
  <c r="O60" i="4" s="1"/>
  <c r="O59" i="4" s="1"/>
  <c r="O58" i="4" s="1"/>
  <c r="O95" i="4"/>
  <c r="O94" i="4" s="1"/>
  <c r="O93" i="4" s="1"/>
  <c r="O92" i="4" s="1"/>
  <c r="O91" i="4" s="1"/>
  <c r="O84" i="4" s="1"/>
  <c r="O119" i="4"/>
  <c r="O118" i="4" s="1"/>
  <c r="O117" i="4" s="1"/>
  <c r="O116" i="4" s="1"/>
  <c r="O110" i="4" s="1"/>
  <c r="O43" i="4"/>
  <c r="O42" i="4" s="1"/>
  <c r="O41" i="4" s="1"/>
  <c r="O13" i="4"/>
  <c r="O73" i="4"/>
  <c r="O66" i="4" s="1"/>
  <c r="O127" i="4"/>
  <c r="O126" i="4" s="1"/>
  <c r="H11" i="3"/>
  <c r="H66" i="3"/>
  <c r="H67" i="3"/>
  <c r="I67" i="3"/>
  <c r="I66" i="3" s="1"/>
  <c r="I12" i="3" s="1"/>
  <c r="I11" i="3" s="1"/>
  <c r="H75" i="3"/>
  <c r="I80" i="3"/>
  <c r="I76" i="3" s="1"/>
  <c r="I75" i="3" s="1"/>
  <c r="I93" i="3"/>
  <c r="I92" i="3" s="1"/>
  <c r="I91" i="3" s="1"/>
  <c r="I90" i="3" s="1"/>
  <c r="I95" i="3"/>
  <c r="P12" i="4" l="1"/>
  <c r="P11" i="4" s="1"/>
  <c r="Q12" i="4"/>
  <c r="Q11" i="4" s="1"/>
  <c r="O12" i="4"/>
  <c r="O11" i="4" s="1"/>
  <c r="J12" i="3"/>
  <c r="J90" i="3"/>
  <c r="J91" i="3"/>
  <c r="J92" i="3"/>
  <c r="J93" i="3"/>
  <c r="J95" i="3"/>
  <c r="J80" i="3"/>
  <c r="J76" i="3" s="1"/>
  <c r="J75" i="3" s="1"/>
  <c r="J67" i="3"/>
  <c r="J66" i="3" s="1"/>
  <c r="F24" i="1"/>
  <c r="E24" i="1"/>
  <c r="D24" i="1"/>
  <c r="F21" i="1"/>
  <c r="E21" i="1"/>
  <c r="D21" i="1"/>
  <c r="F18" i="1"/>
  <c r="E18" i="1"/>
  <c r="D18" i="1"/>
  <c r="F16" i="1"/>
  <c r="E16" i="1"/>
  <c r="D16" i="1"/>
  <c r="F14" i="1"/>
  <c r="E14" i="1"/>
  <c r="D14" i="1"/>
  <c r="F9" i="1"/>
  <c r="E9" i="1"/>
  <c r="D9" i="1"/>
  <c r="D8" i="1" s="1"/>
  <c r="E8" i="1"/>
  <c r="D6" i="2"/>
  <c r="C6" i="2"/>
  <c r="F35" i="2"/>
  <c r="E35" i="2"/>
  <c r="D35" i="2"/>
  <c r="F32" i="2"/>
  <c r="E32" i="2"/>
  <c r="D32" i="2"/>
  <c r="F29" i="2"/>
  <c r="E29" i="2"/>
  <c r="D29" i="2"/>
  <c r="D19" i="2" s="1"/>
  <c r="F27" i="2"/>
  <c r="E27" i="2"/>
  <c r="D27" i="2"/>
  <c r="F25" i="2"/>
  <c r="E25" i="2"/>
  <c r="D25" i="2"/>
  <c r="F20" i="2"/>
  <c r="E20" i="2"/>
  <c r="D20" i="2"/>
  <c r="F8" i="1" l="1"/>
  <c r="F19" i="2"/>
  <c r="F15" i="2" s="1"/>
  <c r="E19" i="2"/>
  <c r="E15" i="2" s="1"/>
  <c r="J11" i="3" l="1"/>
</calcChain>
</file>

<file path=xl/sharedStrings.xml><?xml version="1.0" encoding="utf-8"?>
<sst xmlns="http://schemas.openxmlformats.org/spreadsheetml/2006/main" count="1464" uniqueCount="247">
  <si>
    <t>тыс.руб.</t>
  </si>
  <si>
    <t>Наименование</t>
  </si>
  <si>
    <t>РЗ</t>
  </si>
  <si>
    <t>ПЗ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</si>
  <si>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</si>
  <si>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</si>
  <si>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</si>
  <si>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</si>
  <si>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</si>
  <si>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</si>
  <si>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</si>
  <si>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</si>
  <si>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</si>
  <si>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</si>
  <si>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</si>
  <si>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</si>
  <si>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</si>
  <si>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</si>
  <si>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</si>
  <si>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</si>
  <si>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</si>
  <si>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</si>
  <si>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 xml:space="preserve">  2021 год </t>
  </si>
  <si>
    <t xml:space="preserve">  2022 год </t>
  </si>
  <si>
    <t xml:space="preserve">Структура  расходов бюджета   Знаменского сельского поселения 
  на   2021-2023 годы
</t>
  </si>
  <si>
    <t xml:space="preserve">  2023 год </t>
  </si>
  <si>
    <t>Показатель</t>
  </si>
  <si>
    <t>Очередной</t>
  </si>
  <si>
    <t>финансовый</t>
  </si>
  <si>
    <t>год</t>
  </si>
  <si>
    <t xml:space="preserve">Плановый  </t>
  </si>
  <si>
    <t>период</t>
  </si>
  <si>
    <t>1-й</t>
  </si>
  <si>
    <t>2-й</t>
  </si>
  <si>
    <t xml:space="preserve">1.ДОХОДЫ                        </t>
  </si>
  <si>
    <t xml:space="preserve">в том числе:                  </t>
  </si>
  <si>
    <t xml:space="preserve">1.1.Налоговые  и неналоговые доходы - всего      </t>
  </si>
  <si>
    <t>1.2.Безвозмездные  поступления  из</t>
  </si>
  <si>
    <t xml:space="preserve">других бюджетов               </t>
  </si>
  <si>
    <t>Дотации бюджетам поселений на выравнивание бюджетной  обеспеченности</t>
  </si>
  <si>
    <t>Дотация на сбалансированность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</si>
  <si>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</si>
  <si>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Приложение</t>
  </si>
  <si>
    <t xml:space="preserve">к постановлению главы администрации </t>
  </si>
  <si>
    <t>РАСПРЕДЕЛЕНИЕ БЮДЖЕТНЫХ АССИГНОВАНИЙ</t>
  </si>
  <si>
    <t>ФКР Код</t>
  </si>
  <si>
    <t>ФКР Описание</t>
  </si>
  <si>
    <t>Наименование расхода</t>
  </si>
  <si>
    <t>Раздел</t>
  </si>
  <si>
    <t>Подраздел</t>
  </si>
  <si>
    <t>ЦС_МР Код</t>
  </si>
  <si>
    <t>ВР_МР Код</t>
  </si>
  <si>
    <t>Сумма всего на 2023 год (тыс. рублей)</t>
  </si>
  <si>
    <t>0000</t>
  </si>
  <si>
    <t>Все</t>
  </si>
  <si>
    <t>Всего расходов</t>
  </si>
  <si>
    <t>00</t>
  </si>
  <si>
    <t>0000000000</t>
  </si>
  <si>
    <t>000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</si>
  <si>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</si>
  <si>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</si>
  <si>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</si>
  <si>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</si>
  <si>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</si>
  <si>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</si>
  <si>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Муниципальная программа "Развитие муниципального управления "</t>
  </si>
  <si>
    <t>2500000000</t>
  </si>
  <si>
    <t>Направления не вошедшие в рамки подпрограмм</t>
  </si>
  <si>
    <t>2590000000</t>
  </si>
  <si>
    <t>Руководство и управление в сфере установленных функций органов местного самоуправления</t>
  </si>
  <si>
    <t>2590001000</t>
  </si>
  <si>
    <t>Глава муниципального образования</t>
  </si>
  <si>
    <t>2590001010</t>
  </si>
  <si>
    <t>100</t>
  </si>
  <si>
    <t>0104</t>
  </si>
  <si>
    <t>04</t>
  </si>
  <si>
    <t>Органы исполнительной власти местного самоуправления</t>
  </si>
  <si>
    <t>2590001050</t>
  </si>
  <si>
    <t>Закупка товаров,работ и услуг для государственных (муниципальных) нужд</t>
  </si>
  <si>
    <t>200</t>
  </si>
  <si>
    <t>800</t>
  </si>
  <si>
    <t>0112</t>
  </si>
  <si>
    <t>11</t>
  </si>
  <si>
    <t>2590007000</t>
  </si>
  <si>
    <t>13</t>
  </si>
  <si>
    <t>2590013000</t>
  </si>
  <si>
    <t>2590013040</t>
  </si>
  <si>
    <t>Межбюджетные трансферты</t>
  </si>
  <si>
    <t>500</t>
  </si>
  <si>
    <t>0400</t>
  </si>
  <si>
    <t>Национальная экономика</t>
  </si>
  <si>
    <t>Национальная оборона</t>
  </si>
  <si>
    <t>0405</t>
  </si>
  <si>
    <t>Сельское хозяйство и рыболовство</t>
  </si>
  <si>
    <t>03</t>
  </si>
  <si>
    <t>2590051180</t>
  </si>
  <si>
    <t>09</t>
  </si>
  <si>
    <t>Мероприятия по противопожарной безопасности</t>
  </si>
  <si>
    <t>2590004710</t>
  </si>
  <si>
    <t>10</t>
  </si>
  <si>
    <t>1390000000</t>
  </si>
  <si>
    <t>1390004000</t>
  </si>
  <si>
    <t>Мероприятия в установленной сфере деятельности</t>
  </si>
  <si>
    <t>1390004080</t>
  </si>
  <si>
    <t>12</t>
  </si>
  <si>
    <t>2590013020</t>
  </si>
  <si>
    <t>05</t>
  </si>
  <si>
    <t>Жилищно-коммунальное хозяйство</t>
  </si>
  <si>
    <t>1190000000</t>
  </si>
  <si>
    <t>1190004000</t>
  </si>
  <si>
    <t>1190004630</t>
  </si>
  <si>
    <t>Мероприятия по уличному освещению</t>
  </si>
  <si>
    <t>1190004660</t>
  </si>
  <si>
    <t>Мероприятия по прочему благоустройству</t>
  </si>
  <si>
    <t>Социальная политика</t>
  </si>
  <si>
    <t>2590008000</t>
  </si>
  <si>
    <t>300</t>
  </si>
  <si>
    <t>Социальное обеспечение и иные выплаты населению</t>
  </si>
  <si>
    <t>Знаменского сельского поселения</t>
  </si>
  <si>
    <t>Сумма всего на 2024 год (тыс. рублей)</t>
  </si>
  <si>
    <t>Обеспечение проведения выборов и референдумов</t>
  </si>
  <si>
    <t>07</t>
  </si>
  <si>
    <t>Проведение выборов и референдумов</t>
  </si>
  <si>
    <t>2590005000</t>
  </si>
  <si>
    <t>Проведение выборов  в органы местного самоуправления</t>
  </si>
  <si>
    <t>2590005030</t>
  </si>
  <si>
    <t>Закупка товаров, работ и услуг для государственных нужд</t>
  </si>
  <si>
    <t>Муниципальная программа "Управление муниципальным имуществом"</t>
  </si>
  <si>
    <t>2100000000</t>
  </si>
  <si>
    <t>2190000000</t>
  </si>
  <si>
    <t>Мероприятия  в установленной сфере деятельности</t>
  </si>
  <si>
    <t>2190004000</t>
  </si>
  <si>
    <t>Управление муниципальным имуществом</t>
  </si>
  <si>
    <t>2190004010</t>
  </si>
  <si>
    <t>Уплата взносов на капитальный ремонт общего имущества многоквартирных домов</t>
  </si>
  <si>
    <t>2190004920</t>
  </si>
  <si>
    <t>119F255550</t>
  </si>
  <si>
    <t>Реализация программ формирования современной городской среды</t>
  </si>
  <si>
    <t>2590088000</t>
  </si>
  <si>
    <t>Иные бюджетные ассигнования</t>
  </si>
  <si>
    <t>Администрация  муниципального образования Знаменское сельское  поселение Яранского района Кировской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</si>
  <si>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</si>
  <si>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</si>
  <si>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t>2590019000</t>
  </si>
  <si>
    <t>Мероприятия по профилактике правонарушений и преступлений (ДНД)</t>
  </si>
  <si>
    <t>2590019110</t>
  </si>
  <si>
    <t xml:space="preserve"> Осуществление части полномочий по решению вопросов местного значения в соответствии с заключенными соглашениями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</si>
  <si>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</si>
  <si>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 xml:space="preserve">Межбюджетные трансферты </t>
  </si>
  <si>
    <t>Направления не вошедшие в рамки  подпрограмм</t>
  </si>
  <si>
    <t>Осуществление полномочий  по первичному воинскому учету на территориях, где отсутствуют военные комиссариаты</t>
  </si>
  <si>
    <t>Муниципальная программа " Развитие транспортной инфраструктуры  "</t>
  </si>
  <si>
    <t>1300000000</t>
  </si>
  <si>
    <t>Мероприятия в сфере дорожной деятельности ( дорожный фонд)</t>
  </si>
  <si>
    <t>Финансирование за счет средств бюджетов поселений по переданным полномочиям в области градостроительной деятельности</t>
  </si>
  <si>
    <t>Мероприятия по борьбе с борщевиком Сосновского</t>
  </si>
  <si>
    <t>25900S5120</t>
  </si>
  <si>
    <t>Доплаты к пенсиям, дополнительное пенсионное обеспечение</t>
  </si>
  <si>
    <t>Сумма всего на 2025 год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</si>
  <si>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</si>
  <si>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</si>
  <si>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Обеспечение дополнительных мероприятий на реализацию программы формирования современной городской среды</t>
  </si>
  <si>
    <t>2590004000</t>
  </si>
  <si>
    <t>14</t>
  </si>
  <si>
    <t>Условно-утвержденные расходы</t>
  </si>
  <si>
    <t>от 13 .11.2023  №125</t>
  </si>
  <si>
    <t>Код главного распорядителя средств бюджета сельского поселения</t>
  </si>
  <si>
    <t>Целевая статья</t>
  </si>
  <si>
    <t>Вид расхода</t>
  </si>
  <si>
    <t/>
  </si>
  <si>
    <t>981</t>
  </si>
  <si>
    <t>Закупка товаров, работ и услуг для обеспечения государственных (муниципальных) нужд</t>
  </si>
  <si>
    <t>Комплекс процессных мероприятий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</si>
  <si>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</si>
  <si>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жилищно-коммунального комплекса  "</t>
  </si>
  <si>
    <t>1100000000</t>
  </si>
  <si>
    <t>1190004400</t>
  </si>
  <si>
    <t>Закупка товаров, работ и услуг для государственных (муниципальных) нужд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</si>
  <si>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</si>
  <si>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Региональные проекты Кировской области, реализуемые вне рамок национальных проектов</t>
  </si>
  <si>
    <t>Комплексное развитие сельских территорий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</si>
  <si>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</si>
  <si>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Реализация мероприятий по борьбе с борщевиком Сосновского</t>
  </si>
  <si>
    <t>119U7S5120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</si>
  <si>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</si>
  <si>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Выделение земельных участков из земель сельскохозяйственного назначения в счет невостребованных земельных доле и (или) земельных долей, от права собственности на которые граждане отказались</t>
  </si>
  <si>
    <t>21900S5110</t>
  </si>
  <si>
    <t>Инвестиционные программы и проекты развития общественной инфраструктуры муниципальных образования в Кировской области</t>
  </si>
  <si>
    <t>11900S5170</t>
  </si>
  <si>
    <t>Поддержка местных инициатив в Кировской области</t>
  </si>
  <si>
    <t>Cофинансирование инициативных проектов по развитию общественной инфраструктуры муниципальных образований Кировской области</t>
  </si>
  <si>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</si>
  <si>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</si>
  <si>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</si>
  <si>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</si>
  <si>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</si>
  <si>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</si>
  <si>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</si>
  <si>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</si>
  <si>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Название</t>
  </si>
  <si>
    <t>БП районов Описание</t>
  </si>
  <si>
    <t>ЦС_МР Описание</t>
  </si>
  <si>
    <t>ВР_МР Описание</t>
  </si>
  <si>
    <t>БП районов Код</t>
  </si>
  <si>
    <t>Сумма всего</t>
  </si>
  <si>
    <t>Финансовое управление администрации Яранского района Кировской области</t>
  </si>
  <si>
    <t>ВСЕГО РАСХОДОВ</t>
  </si>
  <si>
    <t>912</t>
  </si>
  <si>
    <t>Муниципальная программа "Управление муниципальными финансами и регулирование межбюджетных отношений на 2014-2016 годы"</t>
  </si>
  <si>
    <t>0111</t>
  </si>
  <si>
    <t>Муниципальная программа "Обеспечение безопасности жизнедеятельности населения   на 2014-2016 годы"</t>
  </si>
  <si>
    <t>Профессиональная подготовка, переподготовка и повышение квалификации</t>
  </si>
  <si>
    <t>Повышение квалификации специалистов по финансовой работе органов местного самоуправления</t>
  </si>
  <si>
    <t>0705</t>
  </si>
  <si>
    <t>Культура</t>
  </si>
  <si>
    <t>Софинансирование отдельных расходных обязательств</t>
  </si>
  <si>
    <t>0801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</si>
  <si>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</si>
  <si>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</si>
  <si>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</si>
  <si>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</si>
  <si>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</si>
  <si>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</si>
  <si>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</si>
  <si>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Сумма на 2025 год
 (тыс. рублей)</t>
  </si>
  <si>
    <t>Сумма на 2026 год
 (тыс. рублей)</t>
  </si>
  <si>
    <t>от 08 .11.2024  №80</t>
  </si>
  <si>
    <t>25Q0000000</t>
  </si>
  <si>
    <t>25Q2051180</t>
  </si>
  <si>
    <t>Содержание пляжа на Савинском пруду на территории Знаменского сельского поселения</t>
  </si>
  <si>
    <t xml:space="preserve">Мероприятия в сфере дорожной деятельности </t>
  </si>
  <si>
    <t>11U0000000</t>
  </si>
  <si>
    <t>11U0715000</t>
  </si>
  <si>
    <t>11U0715120</t>
  </si>
  <si>
    <t>11U07S5000</t>
  </si>
  <si>
    <t>11U07S5120</t>
  </si>
  <si>
    <t>11U0F00000</t>
  </si>
  <si>
    <t>11U0FS5000</t>
  </si>
  <si>
    <t>11U0FS5172</t>
  </si>
  <si>
    <t>Сумма на 2027 год
 (тыс. рублей)</t>
  </si>
  <si>
    <t>1390090000</t>
  </si>
  <si>
    <t>139009Д080</t>
  </si>
  <si>
    <t>25Q2000000</t>
  </si>
  <si>
    <t>Профилактика правонарушений и содействия призыву на военную службу в Кировской области</t>
  </si>
  <si>
    <t>11U0700000</t>
  </si>
  <si>
    <t>11U0FS5170</t>
  </si>
  <si>
    <t>Капитальный ремонт изгороди кладбища в м.  Знаменка Яранского района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</si>
</sst>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Arial Cyr"/>
      <family val="2"/>
      <charset val="204"/>
    </font>
    <font>
      <sz val="11"/>
      <name val="Arial Cyr"/>
      <charset val="204"/>
    </font>
    <font>
      <i/>
      <sz val="11"/>
      <name val="Arial Cyr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wrapText="1"/>
    </xf>
    <xf numFmtId="0" fontId="3" fillId="0" borderId="4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7" fillId="2" borderId="4" xfId="0" applyFont="1" applyFill="1" applyBorder="1" applyAlignment="1">
      <alignment horizontal="center" vertical="top" wrapText="1"/>
    </xf>
    <xf numFmtId="0" fontId="8" fillId="2" borderId="0" xfId="0" applyFont="1" applyFill="1"/>
    <xf numFmtId="0" fontId="8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9" fillId="2" borderId="0" xfId="0" applyFont="1" applyFill="1"/>
    <xf numFmtId="0" fontId="10" fillId="2" borderId="4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11" fillId="0" borderId="0" xfId="0" quotePrefix="1" applyNumberFormat="1" applyFont="1" applyAlignment="1">
      <alignment wrapText="1"/>
    </xf>
    <xf numFmtId="49" fontId="11" fillId="0" borderId="0" xfId="0" quotePrefix="1" applyNumberFormat="1" applyFont="1" applyAlignment="1">
      <alignment horizontal="center" wrapText="1"/>
    </xf>
    <xf numFmtId="0" fontId="11" fillId="0" borderId="0" xfId="0" quotePrefix="1" applyFont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Alignment="1">
      <alignment wrapText="1"/>
    </xf>
    <xf numFmtId="49" fontId="14" fillId="0" borderId="11" xfId="0" quotePrefix="1" applyNumberFormat="1" applyFont="1" applyBorder="1" applyAlignment="1">
      <alignment horizontal="center" vertical="center" wrapText="1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11" xfId="0" quotePrefix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11" xfId="0" applyNumberFormat="1" applyFont="1" applyBorder="1" applyAlignment="1">
      <alignment horizontal="justify" vertical="top"/>
    </xf>
    <xf numFmtId="49" fontId="15" fillId="0" borderId="11" xfId="0" applyNumberFormat="1" applyFont="1" applyBorder="1" applyAlignment="1">
      <alignment horizontal="center"/>
    </xf>
    <xf numFmtId="49" fontId="15" fillId="0" borderId="11" xfId="0" applyNumberFormat="1" applyFont="1" applyBorder="1"/>
    <xf numFmtId="0" fontId="15" fillId="0" borderId="0" xfId="0" applyFont="1"/>
    <xf numFmtId="0" fontId="16" fillId="0" borderId="0" xfId="0" applyFont="1"/>
    <xf numFmtId="49" fontId="16" fillId="0" borderId="11" xfId="0" applyNumberFormat="1" applyFont="1" applyBorder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Fill="1"/>
    <xf numFmtId="2" fontId="15" fillId="0" borderId="11" xfId="0" applyNumberFormat="1" applyFont="1" applyBorder="1" applyAlignment="1">
      <alignment vertical="top"/>
    </xf>
    <xf numFmtId="11" fontId="8" fillId="2" borderId="11" xfId="0" applyNumberFormat="1" applyFont="1" applyFill="1" applyBorder="1" applyAlignment="1">
      <alignment horizontal="left" wrapText="1"/>
    </xf>
    <xf numFmtId="49" fontId="8" fillId="2" borderId="11" xfId="0" applyNumberFormat="1" applyFont="1" applyFill="1" applyBorder="1" applyAlignment="1">
      <alignment horizontal="center"/>
    </xf>
    <xf numFmtId="49" fontId="7" fillId="2" borderId="11" xfId="0" applyNumberFormat="1" applyFont="1" applyFill="1" applyBorder="1" applyAlignment="1">
      <alignment horizontal="center"/>
    </xf>
    <xf numFmtId="164" fontId="15" fillId="0" borderId="11" xfId="0" applyNumberFormat="1" applyFont="1" applyBorder="1" applyAlignment="1">
      <alignment vertical="top"/>
    </xf>
    <xf numFmtId="0" fontId="17" fillId="0" borderId="11" xfId="0" applyNumberFormat="1" applyFont="1" applyBorder="1" applyAlignment="1">
      <alignment horizontal="justify" wrapText="1"/>
    </xf>
    <xf numFmtId="49" fontId="17" fillId="0" borderId="11" xfId="0" applyNumberFormat="1" applyFont="1" applyBorder="1" applyAlignment="1">
      <alignment horizontal="center" wrapText="1"/>
    </xf>
    <xf numFmtId="11" fontId="7" fillId="2" borderId="11" xfId="0" applyNumberFormat="1" applyFont="1" applyFill="1" applyBorder="1" applyAlignment="1">
      <alignment horizontal="left" wrapText="1"/>
    </xf>
    <xf numFmtId="164" fontId="7" fillId="2" borderId="11" xfId="0" applyNumberFormat="1" applyFont="1" applyFill="1" applyBorder="1" applyAlignment="1">
      <alignment horizontal="right"/>
    </xf>
    <xf numFmtId="0" fontId="7" fillId="2" borderId="11" xfId="0" applyNumberFormat="1" applyFont="1" applyFill="1" applyBorder="1" applyAlignment="1">
      <alignment horizontal="right"/>
    </xf>
    <xf numFmtId="0" fontId="8" fillId="2" borderId="11" xfId="0" applyNumberFormat="1" applyFont="1" applyFill="1" applyBorder="1" applyAlignment="1">
      <alignment horizontal="right"/>
    </xf>
    <xf numFmtId="0" fontId="7" fillId="2" borderId="11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center"/>
    </xf>
    <xf numFmtId="164" fontId="7" fillId="0" borderId="11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/>
    </xf>
    <xf numFmtId="164" fontId="8" fillId="0" borderId="11" xfId="0" applyNumberFormat="1" applyFont="1" applyFill="1" applyBorder="1" applyAlignment="1">
      <alignment horizontal="right"/>
    </xf>
    <xf numFmtId="164" fontId="8" fillId="2" borderId="11" xfId="0" applyNumberFormat="1" applyFont="1" applyFill="1" applyBorder="1" applyAlignment="1">
      <alignment horizontal="right"/>
    </xf>
    <xf numFmtId="0" fontId="17" fillId="2" borderId="11" xfId="0" applyNumberFormat="1" applyFont="1" applyFill="1" applyBorder="1" applyAlignment="1">
      <alignment horizontal="right"/>
    </xf>
    <xf numFmtId="49" fontId="8" fillId="2" borderId="11" xfId="0" applyNumberFormat="1" applyFont="1" applyFill="1" applyBorder="1" applyAlignment="1">
      <alignment horizontal="left" wrapText="1"/>
    </xf>
    <xf numFmtId="11" fontId="17" fillId="2" borderId="11" xfId="0" applyNumberFormat="1" applyFont="1" applyFill="1" applyBorder="1" applyAlignment="1">
      <alignment horizontal="left" wrapText="1"/>
    </xf>
    <xf numFmtId="49" fontId="17" fillId="2" borderId="11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right"/>
    </xf>
    <xf numFmtId="0" fontId="16" fillId="2" borderId="11" xfId="0" applyFont="1" applyFill="1" applyBorder="1"/>
    <xf numFmtId="49" fontId="7" fillId="2" borderId="11" xfId="0" applyNumberFormat="1" applyFont="1" applyFill="1" applyBorder="1" applyAlignment="1">
      <alignment horizontal="left" wrapText="1"/>
    </xf>
    <xf numFmtId="49" fontId="0" fillId="2" borderId="0" xfId="0" applyNumberFormat="1" applyFont="1" applyFill="1"/>
    <xf numFmtId="0" fontId="0" fillId="2" borderId="0" xfId="0" applyFont="1" applyFill="1"/>
    <xf numFmtId="49" fontId="0" fillId="2" borderId="0" xfId="0" quotePrefix="1" applyNumberFormat="1" applyFont="1" applyFill="1" applyAlignment="1">
      <alignment wrapText="1"/>
    </xf>
    <xf numFmtId="0" fontId="0" fillId="2" borderId="0" xfId="0" quotePrefix="1" applyFont="1" applyFill="1" applyAlignment="1">
      <alignment wrapText="1"/>
    </xf>
    <xf numFmtId="0" fontId="0" fillId="2" borderId="0" xfId="0" applyFont="1" applyFill="1" applyAlignment="1">
      <alignment wrapText="1"/>
    </xf>
    <xf numFmtId="49" fontId="0" fillId="2" borderId="0" xfId="0" applyNumberFormat="1" applyFont="1" applyFill="1" applyBorder="1"/>
    <xf numFmtId="0" fontId="0" fillId="2" borderId="0" xfId="0" applyFont="1" applyFill="1" applyBorder="1"/>
    <xf numFmtId="49" fontId="18" fillId="2" borderId="0" xfId="0" applyNumberFormat="1" applyFont="1" applyFill="1"/>
    <xf numFmtId="49" fontId="18" fillId="2" borderId="0" xfId="0" applyNumberFormat="1" applyFont="1" applyFill="1" applyAlignment="1">
      <alignment horizontal="right"/>
    </xf>
    <xf numFmtId="0" fontId="18" fillId="2" borderId="0" xfId="0" applyFont="1" applyFill="1"/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49" fontId="18" fillId="2" borderId="0" xfId="0" applyNumberFormat="1" applyFont="1" applyFill="1" applyAlignment="1"/>
    <xf numFmtId="49" fontId="18" fillId="2" borderId="0" xfId="0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9" fillId="0" borderId="0" xfId="0" quotePrefix="1" applyFont="1" applyAlignment="1">
      <alignment wrapText="1"/>
    </xf>
    <xf numFmtId="0" fontId="19" fillId="0" borderId="0" xfId="0" quotePrefix="1" applyFont="1" applyFill="1" applyAlignment="1">
      <alignment wrapText="1"/>
    </xf>
    <xf numFmtId="49" fontId="21" fillId="2" borderId="0" xfId="0" quotePrefix="1" applyNumberFormat="1" applyFont="1" applyFill="1" applyAlignment="1">
      <alignment wrapText="1"/>
    </xf>
    <xf numFmtId="0" fontId="21" fillId="2" borderId="0" xfId="0" quotePrefix="1" applyFont="1" applyFill="1" applyAlignment="1">
      <alignment wrapText="1"/>
    </xf>
    <xf numFmtId="0" fontId="21" fillId="2" borderId="0" xfId="0" applyFont="1" applyFill="1" applyAlignment="1">
      <alignment wrapText="1"/>
    </xf>
    <xf numFmtId="49" fontId="18" fillId="2" borderId="11" xfId="0" quotePrefix="1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0" fontId="18" fillId="2" borderId="11" xfId="0" quotePrefix="1" applyFont="1" applyFill="1" applyBorder="1" applyAlignment="1">
      <alignment horizontal="center" vertical="center" wrapText="1"/>
    </xf>
    <xf numFmtId="49" fontId="23" fillId="2" borderId="0" xfId="0" applyNumberFormat="1" applyFont="1" applyFill="1"/>
    <xf numFmtId="0" fontId="23" fillId="2" borderId="0" xfId="0" applyFont="1" applyFill="1"/>
    <xf numFmtId="49" fontId="23" fillId="2" borderId="0" xfId="0" applyNumberFormat="1" applyFont="1" applyFill="1" applyBorder="1"/>
    <xf numFmtId="0" fontId="23" fillId="2" borderId="0" xfId="0" applyFont="1" applyFill="1" applyBorder="1"/>
    <xf numFmtId="49" fontId="21" fillId="2" borderId="0" xfId="0" applyNumberFormat="1" applyFont="1" applyFill="1" applyBorder="1"/>
    <xf numFmtId="0" fontId="21" fillId="2" borderId="0" xfId="0" applyFont="1" applyFill="1" applyBorder="1"/>
    <xf numFmtId="49" fontId="18" fillId="2" borderId="0" xfId="0" applyNumberFormat="1" applyFont="1" applyFill="1" applyBorder="1"/>
    <xf numFmtId="0" fontId="18" fillId="2" borderId="0" xfId="0" applyFont="1" applyFill="1" applyBorder="1"/>
    <xf numFmtId="4" fontId="7" fillId="2" borderId="11" xfId="0" applyNumberFormat="1" applyFont="1" applyFill="1" applyBorder="1" applyAlignment="1">
      <alignment horizontal="right"/>
    </xf>
    <xf numFmtId="4" fontId="8" fillId="2" borderId="11" xfId="0" applyNumberFormat="1" applyFont="1" applyFill="1" applyBorder="1" applyAlignment="1">
      <alignment horizontal="right"/>
    </xf>
    <xf numFmtId="4" fontId="17" fillId="2" borderId="11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right"/>
    </xf>
    <xf numFmtId="4" fontId="8" fillId="0" borderId="11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wrapText="1"/>
    </xf>
    <xf numFmtId="0" fontId="8" fillId="0" borderId="11" xfId="0" applyNumberFormat="1" applyFont="1" applyBorder="1" applyAlignment="1">
      <alignment horizontal="justify" wrapText="1"/>
    </xf>
    <xf numFmtId="4" fontId="24" fillId="2" borderId="11" xfId="0" applyNumberFormat="1" applyFont="1" applyFill="1" applyBorder="1" applyAlignment="1">
      <alignment horizontal="right"/>
    </xf>
    <xf numFmtId="0" fontId="8" fillId="0" borderId="11" xfId="0" applyNumberFormat="1" applyFont="1" applyBorder="1" applyAlignment="1">
      <alignment horizontal="center" wrapText="1"/>
    </xf>
    <xf numFmtId="11" fontId="8" fillId="0" borderId="11" xfId="0" applyNumberFormat="1" applyFont="1" applyBorder="1" applyAlignment="1">
      <alignment horizontal="left" wrapText="1"/>
    </xf>
    <xf numFmtId="0" fontId="17" fillId="0" borderId="11" xfId="0" applyNumberFormat="1" applyFont="1" applyBorder="1" applyAlignment="1">
      <alignment horizontal="center" wrapText="1"/>
    </xf>
    <xf numFmtId="4" fontId="17" fillId="3" borderId="11" xfId="0" applyNumberFormat="1" applyFont="1" applyFill="1" applyBorder="1" applyAlignment="1">
      <alignment horizontal="right"/>
    </xf>
    <xf numFmtId="4" fontId="8" fillId="3" borderId="11" xfId="0" applyNumberFormat="1" applyFont="1" applyFill="1" applyBorder="1" applyAlignment="1">
      <alignment horizontal="right"/>
    </xf>
    <xf numFmtId="0" fontId="7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2" fillId="0" borderId="0" xfId="0" quotePrefix="1" applyNumberFormat="1" applyFont="1" applyAlignment="1">
      <alignment horizontal="left" wrapText="1"/>
    </xf>
    <xf numFmtId="49" fontId="8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49" fontId="22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left" wrapText="1"/>
    </xf>
    <xf numFmtId="49" fontId="20" fillId="0" borderId="0" xfId="0" quotePrefix="1" applyNumberFormat="1" applyFont="1" applyAlignment="1">
      <alignment horizontal="left" wrapText="1"/>
    </xf>
    <xf numFmtId="49" fontId="0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5"/>
  <sheetViews>
    <sheetView topLeftCell="A13" workbookViewId="0">
      <selection activeCell="A3" sqref="A3:F3"/>
    </sheetView>
  </sheetViews>
  <sheetFormatPr defaultRowHeight="15" x14ac:dyDescent="0.25"/>
  <cols>
    <col min="1" max="1" width="56.140625" customWidth="1"/>
    <col min="4" max="6" width="9.140625" style="19"/>
  </cols>
  <sheetData>
    <row r="3" spans="1:7" ht="58.5" customHeight="1" x14ac:dyDescent="0.25">
      <c r="A3" s="119" t="s">
        <v>24</v>
      </c>
      <c r="B3" s="119"/>
      <c r="C3" s="119"/>
      <c r="D3" s="119"/>
      <c r="E3" s="119"/>
      <c r="F3" s="119"/>
    </row>
    <row r="4" spans="1:7" ht="16.5" thickBot="1" x14ac:dyDescent="0.3">
      <c r="A4" s="120"/>
      <c r="B4" s="120"/>
      <c r="C4" s="120"/>
      <c r="D4" s="120"/>
      <c r="E4" s="15"/>
      <c r="F4" s="15" t="s">
        <v>0</v>
      </c>
      <c r="G4" s="1"/>
    </row>
    <row r="5" spans="1:7" ht="15.75" customHeight="1" x14ac:dyDescent="0.25">
      <c r="A5" s="121" t="s">
        <v>1</v>
      </c>
      <c r="B5" s="121" t="s">
        <v>2</v>
      </c>
      <c r="C5" s="121" t="s">
        <v>3</v>
      </c>
      <c r="D5" s="117" t="s">
        <v>22</v>
      </c>
      <c r="E5" s="117" t="s">
        <v>23</v>
      </c>
      <c r="F5" s="117" t="s">
        <v>25</v>
      </c>
      <c r="G5" s="1"/>
    </row>
    <row r="6" spans="1:7" ht="15.75" customHeight="1" thickBot="1" x14ac:dyDescent="0.3">
      <c r="A6" s="122"/>
      <c r="B6" s="122"/>
      <c r="C6" s="122"/>
      <c r="D6" s="118"/>
      <c r="E6" s="118"/>
      <c r="F6" s="118"/>
      <c r="G6" s="1"/>
    </row>
    <row r="7" spans="1:7" ht="16.5" thickBot="1" x14ac:dyDescent="0.3">
      <c r="A7" s="2">
        <v>1</v>
      </c>
      <c r="B7" s="3">
        <v>2</v>
      </c>
      <c r="C7" s="3">
        <v>3</v>
      </c>
      <c r="D7" s="16">
        <v>4</v>
      </c>
      <c r="E7" s="16">
        <v>4</v>
      </c>
      <c r="F7" s="16">
        <v>4</v>
      </c>
      <c r="G7" s="1"/>
    </row>
    <row r="8" spans="1:7" ht="19.5" thickBot="1" x14ac:dyDescent="0.3">
      <c r="A8" s="4" t="s">
        <v>4</v>
      </c>
      <c r="B8" s="5"/>
      <c r="C8" s="5"/>
      <c r="D8" s="14">
        <f>D9+D14+D18+D21+D24</f>
        <v>2035.4999999999998</v>
      </c>
      <c r="E8" s="14">
        <f t="shared" ref="E8:F8" si="0">E9+E14+E16+E18+E21+E24</f>
        <v>2069.6</v>
      </c>
      <c r="F8" s="14">
        <f t="shared" si="0"/>
        <v>2109.6</v>
      </c>
      <c r="G8" s="1"/>
    </row>
    <row r="9" spans="1:7" ht="16.5" thickBot="1" x14ac:dyDescent="0.3">
      <c r="A9" s="6" t="s">
        <v>5</v>
      </c>
      <c r="B9" s="7">
        <v>1</v>
      </c>
      <c r="C9" s="7">
        <v>0</v>
      </c>
      <c r="D9" s="14">
        <f>D10+D11+D12+D13</f>
        <v>1458</v>
      </c>
      <c r="E9" s="14">
        <f t="shared" ref="E9:F9" si="1">E10+E11+E12+E13</f>
        <v>1454.8</v>
      </c>
      <c r="F9" s="14">
        <f t="shared" si="1"/>
        <v>1480.1999999999998</v>
      </c>
      <c r="G9" s="1"/>
    </row>
    <row r="10" spans="1:7" ht="48" thickBot="1" x14ac:dyDescent="0.3">
      <c r="A10" s="8" t="s">
        <v>6</v>
      </c>
      <c r="B10" s="9">
        <v>1</v>
      </c>
      <c r="C10" s="10">
        <v>2</v>
      </c>
      <c r="D10" s="20">
        <v>491.7</v>
      </c>
      <c r="E10" s="20">
        <v>501.7</v>
      </c>
      <c r="F10" s="20">
        <v>501.7</v>
      </c>
      <c r="G10" s="1"/>
    </row>
    <row r="11" spans="1:7" ht="63.75" thickBot="1" x14ac:dyDescent="0.3">
      <c r="A11" s="8" t="s">
        <v>7</v>
      </c>
      <c r="B11" s="9">
        <v>1</v>
      </c>
      <c r="C11" s="10">
        <v>4</v>
      </c>
      <c r="D11" s="20">
        <v>957.7</v>
      </c>
      <c r="E11" s="20">
        <v>941.5</v>
      </c>
      <c r="F11" s="20">
        <v>966.9</v>
      </c>
      <c r="G11" s="1"/>
    </row>
    <row r="12" spans="1:7" ht="16.5" thickBot="1" x14ac:dyDescent="0.3">
      <c r="A12" s="8" t="s">
        <v>8</v>
      </c>
      <c r="B12" s="9">
        <v>1</v>
      </c>
      <c r="C12" s="10">
        <v>11</v>
      </c>
      <c r="D12" s="20">
        <v>2</v>
      </c>
      <c r="E12" s="20">
        <v>5</v>
      </c>
      <c r="F12" s="20">
        <v>5</v>
      </c>
      <c r="G12" s="1"/>
    </row>
    <row r="13" spans="1:7" ht="16.5" thickBot="1" x14ac:dyDescent="0.3">
      <c r="A13" s="11" t="s">
        <v>9</v>
      </c>
      <c r="B13" s="9">
        <v>1</v>
      </c>
      <c r="C13" s="10">
        <v>13</v>
      </c>
      <c r="D13" s="20">
        <v>6.6</v>
      </c>
      <c r="E13" s="20">
        <v>6.6</v>
      </c>
      <c r="F13" s="20">
        <v>6.6</v>
      </c>
      <c r="G13" s="1"/>
    </row>
    <row r="14" spans="1:7" ht="16.5" thickBot="1" x14ac:dyDescent="0.3">
      <c r="A14" s="6" t="s">
        <v>10</v>
      </c>
      <c r="B14" s="7">
        <v>2</v>
      </c>
      <c r="C14" s="7">
        <v>0</v>
      </c>
      <c r="D14" s="18">
        <f>D15</f>
        <v>90.6</v>
      </c>
      <c r="E14" s="18">
        <f t="shared" ref="E14:F14" si="2">E15</f>
        <v>91.5</v>
      </c>
      <c r="F14" s="18">
        <f t="shared" si="2"/>
        <v>95.1</v>
      </c>
      <c r="G14" s="1"/>
    </row>
    <row r="15" spans="1:7" ht="16.5" thickBot="1" x14ac:dyDescent="0.3">
      <c r="A15" s="8" t="s">
        <v>11</v>
      </c>
      <c r="B15" s="9">
        <v>2</v>
      </c>
      <c r="C15" s="9">
        <v>3</v>
      </c>
      <c r="D15" s="17">
        <v>90.6</v>
      </c>
      <c r="E15" s="17">
        <v>91.5</v>
      </c>
      <c r="F15" s="17">
        <v>95.1</v>
      </c>
      <c r="G15" s="1"/>
    </row>
    <row r="16" spans="1:7" ht="38.25" thickBot="1" x14ac:dyDescent="0.35">
      <c r="A16" s="12" t="s">
        <v>12</v>
      </c>
      <c r="B16" s="7">
        <v>3</v>
      </c>
      <c r="C16" s="7">
        <v>0</v>
      </c>
      <c r="D16" s="18">
        <f>D17</f>
        <v>0</v>
      </c>
      <c r="E16" s="18">
        <f t="shared" ref="E16:F16" si="3">E17</f>
        <v>13.1</v>
      </c>
      <c r="F16" s="18">
        <f t="shared" si="3"/>
        <v>13.1</v>
      </c>
      <c r="G16" s="1"/>
    </row>
    <row r="17" spans="1:7" ht="48" thickBot="1" x14ac:dyDescent="0.3">
      <c r="A17" s="13" t="s">
        <v>13</v>
      </c>
      <c r="B17" s="9">
        <v>3</v>
      </c>
      <c r="C17" s="9">
        <v>9</v>
      </c>
      <c r="D17" s="17">
        <v>0</v>
      </c>
      <c r="E17" s="17">
        <v>13.1</v>
      </c>
      <c r="F17" s="17">
        <v>13.1</v>
      </c>
      <c r="G17" s="1"/>
    </row>
    <row r="18" spans="1:7" ht="16.5" thickBot="1" x14ac:dyDescent="0.3">
      <c r="A18" s="6" t="s">
        <v>14</v>
      </c>
      <c r="B18" s="7">
        <v>4</v>
      </c>
      <c r="C18" s="7">
        <v>0</v>
      </c>
      <c r="D18" s="18">
        <f>D19+D20</f>
        <v>322.79999999999995</v>
      </c>
      <c r="E18" s="18">
        <f t="shared" ref="E18:F18" si="4">E19+E20</f>
        <v>337.9</v>
      </c>
      <c r="F18" s="18">
        <f t="shared" si="4"/>
        <v>348.9</v>
      </c>
      <c r="G18" s="1"/>
    </row>
    <row r="19" spans="1:7" ht="16.5" thickBot="1" x14ac:dyDescent="0.3">
      <c r="A19" s="8" t="s">
        <v>15</v>
      </c>
      <c r="B19" s="9">
        <v>4</v>
      </c>
      <c r="C19" s="9">
        <v>9</v>
      </c>
      <c r="D19" s="20">
        <v>322.39999999999998</v>
      </c>
      <c r="E19" s="20">
        <v>337.2</v>
      </c>
      <c r="F19" s="20">
        <v>348.2</v>
      </c>
      <c r="G19" s="1"/>
    </row>
    <row r="20" spans="1:7" ht="16.5" thickBot="1" x14ac:dyDescent="0.3">
      <c r="A20" s="11" t="s">
        <v>16</v>
      </c>
      <c r="B20" s="9">
        <v>4</v>
      </c>
      <c r="C20" s="9">
        <v>12</v>
      </c>
      <c r="D20" s="20">
        <v>0.4</v>
      </c>
      <c r="E20" s="20">
        <v>0.7</v>
      </c>
      <c r="F20" s="20">
        <v>0.7</v>
      </c>
      <c r="G20" s="1"/>
    </row>
    <row r="21" spans="1:7" ht="16.5" thickBot="1" x14ac:dyDescent="0.3">
      <c r="A21" s="6" t="s">
        <v>17</v>
      </c>
      <c r="B21" s="7">
        <v>5</v>
      </c>
      <c r="C21" s="7">
        <v>0</v>
      </c>
      <c r="D21" s="18">
        <f>D22+D23</f>
        <v>121.8</v>
      </c>
      <c r="E21" s="18">
        <f t="shared" ref="E21:F21" si="5">E22+E23</f>
        <v>130</v>
      </c>
      <c r="F21" s="18">
        <f t="shared" si="5"/>
        <v>130</v>
      </c>
      <c r="G21" s="1"/>
    </row>
    <row r="22" spans="1:7" ht="16.5" thickBot="1" x14ac:dyDescent="0.3">
      <c r="A22" s="8" t="s">
        <v>18</v>
      </c>
      <c r="B22" s="9">
        <v>5</v>
      </c>
      <c r="C22" s="9">
        <v>2</v>
      </c>
      <c r="D22" s="17">
        <v>0</v>
      </c>
      <c r="E22" s="17">
        <v>0</v>
      </c>
      <c r="F22" s="17">
        <v>0</v>
      </c>
      <c r="G22" s="1"/>
    </row>
    <row r="23" spans="1:7" ht="16.5" thickBot="1" x14ac:dyDescent="0.3">
      <c r="A23" s="8" t="s">
        <v>19</v>
      </c>
      <c r="B23" s="9">
        <v>5</v>
      </c>
      <c r="C23" s="9">
        <v>3</v>
      </c>
      <c r="D23" s="17">
        <v>121.8</v>
      </c>
      <c r="E23" s="17">
        <v>130</v>
      </c>
      <c r="F23" s="17">
        <v>130</v>
      </c>
      <c r="G23" s="1"/>
    </row>
    <row r="24" spans="1:7" ht="16.5" thickBot="1" x14ac:dyDescent="0.3">
      <c r="A24" s="6" t="s">
        <v>20</v>
      </c>
      <c r="B24" s="7">
        <v>10</v>
      </c>
      <c r="C24" s="7">
        <v>0</v>
      </c>
      <c r="D24" s="18">
        <f>D25</f>
        <v>42.3</v>
      </c>
      <c r="E24" s="18">
        <f t="shared" ref="E24:F24" si="6">E25</f>
        <v>42.3</v>
      </c>
      <c r="F24" s="18">
        <f t="shared" si="6"/>
        <v>42.3</v>
      </c>
      <c r="G24" s="1"/>
    </row>
    <row r="25" spans="1:7" ht="24.75" customHeight="1" thickBot="1" x14ac:dyDescent="0.3">
      <c r="A25" s="11" t="s">
        <v>21</v>
      </c>
      <c r="B25" s="9">
        <v>10</v>
      </c>
      <c r="C25" s="9">
        <v>1</v>
      </c>
      <c r="D25" s="17">
        <v>42.3</v>
      </c>
      <c r="E25" s="17">
        <v>42.3</v>
      </c>
      <c r="F25" s="17">
        <v>42.3</v>
      </c>
      <c r="G25" s="1"/>
    </row>
  </sheetData>
  <mergeCells count="8">
    <mergeCell ref="E5:E6"/>
    <mergeCell ref="F5:F6"/>
    <mergeCell ref="A3:F3"/>
    <mergeCell ref="A4:D4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D14"/>
    </sheetView>
  </sheetViews>
  <sheetFormatPr defaultColWidth="20" defaultRowHeight="18" customHeight="1" x14ac:dyDescent="0.25"/>
  <cols>
    <col min="1" max="1" width="42.42578125" customWidth="1"/>
    <col min="2" max="2" width="11.42578125" customWidth="1"/>
    <col min="3" max="3" width="12" customWidth="1"/>
    <col min="4" max="4" width="11.85546875" customWidth="1"/>
  </cols>
  <sheetData>
    <row r="1" spans="1:6" ht="18" customHeight="1" x14ac:dyDescent="0.25">
      <c r="A1" s="123" t="s">
        <v>26</v>
      </c>
      <c r="B1" s="21" t="s">
        <v>27</v>
      </c>
      <c r="C1" s="126" t="s">
        <v>30</v>
      </c>
      <c r="D1" s="127"/>
    </row>
    <row r="2" spans="1:6" ht="18" customHeight="1" thickBot="1" x14ac:dyDescent="0.3">
      <c r="A2" s="124"/>
      <c r="B2" s="22" t="s">
        <v>28</v>
      </c>
      <c r="C2" s="128" t="s">
        <v>31</v>
      </c>
      <c r="D2" s="129"/>
    </row>
    <row r="3" spans="1:6" ht="18" customHeight="1" x14ac:dyDescent="0.25">
      <c r="A3" s="124"/>
      <c r="B3" s="22" t="s">
        <v>29</v>
      </c>
      <c r="C3" s="22" t="s">
        <v>32</v>
      </c>
      <c r="D3" s="21" t="s">
        <v>33</v>
      </c>
    </row>
    <row r="4" spans="1:6" ht="18" customHeight="1" thickBot="1" x14ac:dyDescent="0.3">
      <c r="A4" s="125"/>
      <c r="B4" s="23"/>
      <c r="C4" s="24" t="s">
        <v>29</v>
      </c>
      <c r="D4" s="24" t="s">
        <v>29</v>
      </c>
    </row>
    <row r="5" spans="1:6" ht="18" customHeight="1" thickBot="1" x14ac:dyDescent="0.3">
      <c r="A5" s="25">
        <v>1</v>
      </c>
      <c r="B5" s="24">
        <v>3</v>
      </c>
      <c r="C5" s="24">
        <v>4</v>
      </c>
      <c r="D5" s="24">
        <v>5</v>
      </c>
    </row>
    <row r="6" spans="1:6" ht="18" customHeight="1" thickBot="1" x14ac:dyDescent="0.3">
      <c r="A6" s="26" t="s">
        <v>34</v>
      </c>
      <c r="B6" s="27">
        <v>2035.5</v>
      </c>
      <c r="C6" s="27">
        <f>C8+C10</f>
        <v>2069.6</v>
      </c>
      <c r="D6" s="27">
        <f>D8+D10</f>
        <v>2109.6000000000004</v>
      </c>
    </row>
    <row r="7" spans="1:6" ht="18" customHeight="1" thickBot="1" x14ac:dyDescent="0.3">
      <c r="A7" s="11" t="s">
        <v>35</v>
      </c>
      <c r="B7" s="27"/>
      <c r="C7" s="27"/>
      <c r="D7" s="27"/>
    </row>
    <row r="8" spans="1:6" ht="18" customHeight="1" thickBot="1" x14ac:dyDescent="0.3">
      <c r="A8" s="26" t="s">
        <v>36</v>
      </c>
      <c r="B8" s="27">
        <v>1350.3</v>
      </c>
      <c r="C8" s="27">
        <v>1383.5</v>
      </c>
      <c r="D8" s="27">
        <v>1419.9</v>
      </c>
    </row>
    <row r="9" spans="1:6" ht="18" customHeight="1" thickBot="1" x14ac:dyDescent="0.3">
      <c r="A9" s="11"/>
      <c r="B9" s="28"/>
      <c r="C9" s="28"/>
      <c r="D9" s="28"/>
    </row>
    <row r="10" spans="1:6" ht="18" customHeight="1" x14ac:dyDescent="0.25">
      <c r="A10" s="29" t="s">
        <v>37</v>
      </c>
      <c r="B10" s="130">
        <v>685.2</v>
      </c>
      <c r="C10" s="130">
        <v>686.1</v>
      </c>
      <c r="D10" s="130">
        <v>689.7</v>
      </c>
    </row>
    <row r="11" spans="1:6" ht="18" customHeight="1" thickBot="1" x14ac:dyDescent="0.3">
      <c r="A11" s="26" t="s">
        <v>38</v>
      </c>
      <c r="B11" s="131"/>
      <c r="C11" s="131"/>
      <c r="D11" s="131"/>
    </row>
    <row r="12" spans="1:6" ht="18" customHeight="1" thickBot="1" x14ac:dyDescent="0.3">
      <c r="A12" s="11" t="s">
        <v>39</v>
      </c>
      <c r="B12" s="28">
        <v>565.79999999999995</v>
      </c>
      <c r="C12" s="28">
        <v>565.79999999999995</v>
      </c>
      <c r="D12" s="28">
        <v>565.79999999999995</v>
      </c>
    </row>
    <row r="13" spans="1:6" ht="18" customHeight="1" thickBot="1" x14ac:dyDescent="0.3">
      <c r="A13" s="11" t="s">
        <v>40</v>
      </c>
      <c r="B13" s="28">
        <v>28.8</v>
      </c>
      <c r="C13" s="28">
        <v>28.8</v>
      </c>
      <c r="D13" s="28">
        <v>28.8</v>
      </c>
    </row>
    <row r="14" spans="1:6" ht="18" customHeight="1" thickBot="1" x14ac:dyDescent="0.3">
      <c r="A14" s="11" t="s">
        <v>41</v>
      </c>
      <c r="B14" s="28">
        <v>90.6</v>
      </c>
      <c r="C14" s="28">
        <v>91.5</v>
      </c>
      <c r="D14" s="28">
        <v>95.1</v>
      </c>
    </row>
    <row r="15" spans="1:6" ht="18" customHeight="1" thickBot="1" x14ac:dyDescent="0.3">
      <c r="E15">
        <f>C6-E19</f>
        <v>0</v>
      </c>
      <c r="F15">
        <f>D6-F19</f>
        <v>0</v>
      </c>
    </row>
    <row r="16" spans="1:6" ht="18" customHeight="1" x14ac:dyDescent="0.25">
      <c r="A16" s="121" t="s">
        <v>1</v>
      </c>
      <c r="B16" s="121" t="s">
        <v>2</v>
      </c>
      <c r="C16" s="121" t="s">
        <v>3</v>
      </c>
      <c r="D16" s="117" t="s">
        <v>22</v>
      </c>
      <c r="E16" s="117" t="s">
        <v>23</v>
      </c>
      <c r="F16" s="117" t="s">
        <v>25</v>
      </c>
    </row>
    <row r="17" spans="1:6" ht="18" customHeight="1" thickBot="1" x14ac:dyDescent="0.3">
      <c r="A17" s="122"/>
      <c r="B17" s="122"/>
      <c r="C17" s="122"/>
      <c r="D17" s="118"/>
      <c r="E17" s="118"/>
      <c r="F17" s="118"/>
    </row>
    <row r="18" spans="1:6" ht="18" customHeight="1" thickBot="1" x14ac:dyDescent="0.3">
      <c r="A18" s="2">
        <v>1</v>
      </c>
      <c r="B18" s="3">
        <v>2</v>
      </c>
      <c r="C18" s="3">
        <v>3</v>
      </c>
      <c r="D18" s="16">
        <v>4</v>
      </c>
      <c r="E18" s="16">
        <v>4</v>
      </c>
      <c r="F18" s="16">
        <v>4</v>
      </c>
    </row>
    <row r="19" spans="1:6" ht="18" customHeight="1" thickBot="1" x14ac:dyDescent="0.3">
      <c r="A19" s="4" t="s">
        <v>4</v>
      </c>
      <c r="B19" s="5"/>
      <c r="C19" s="5"/>
      <c r="D19" s="14">
        <f>D20+D25+D29+D32+D35</f>
        <v>2035.4999999999998</v>
      </c>
      <c r="E19" s="14">
        <f t="shared" ref="E19:F19" si="0">E20+E25+E27+E29+E32+E35</f>
        <v>2069.6</v>
      </c>
      <c r="F19" s="14">
        <f t="shared" si="0"/>
        <v>2109.6</v>
      </c>
    </row>
    <row r="20" spans="1:6" ht="18" customHeight="1" thickBot="1" x14ac:dyDescent="0.3">
      <c r="A20" s="6" t="s">
        <v>5</v>
      </c>
      <c r="B20" s="7">
        <v>1</v>
      </c>
      <c r="C20" s="7">
        <v>0</v>
      </c>
      <c r="D20" s="14">
        <f>D21+D22+D23+D24</f>
        <v>1458</v>
      </c>
      <c r="E20" s="14">
        <f t="shared" ref="E20:F20" si="1">E21+E22+E23+E24</f>
        <v>1454.8</v>
      </c>
      <c r="F20" s="14">
        <f t="shared" si="1"/>
        <v>1480.1999999999998</v>
      </c>
    </row>
    <row r="21" spans="1:6" ht="18" customHeight="1" thickBot="1" x14ac:dyDescent="0.3">
      <c r="A21" s="8" t="s">
        <v>6</v>
      </c>
      <c r="B21" s="9">
        <v>1</v>
      </c>
      <c r="C21" s="10">
        <v>2</v>
      </c>
      <c r="D21" s="20">
        <v>491.7</v>
      </c>
      <c r="E21" s="20">
        <v>501.7</v>
      </c>
      <c r="F21" s="20">
        <v>501.7</v>
      </c>
    </row>
    <row r="22" spans="1:6" ht="18" customHeight="1" thickBot="1" x14ac:dyDescent="0.3">
      <c r="A22" s="8" t="s">
        <v>7</v>
      </c>
      <c r="B22" s="9">
        <v>1</v>
      </c>
      <c r="C22" s="10">
        <v>4</v>
      </c>
      <c r="D22" s="20">
        <v>957.7</v>
      </c>
      <c r="E22" s="20">
        <v>941.5</v>
      </c>
      <c r="F22" s="20">
        <v>966.9</v>
      </c>
    </row>
    <row r="23" spans="1:6" ht="18" customHeight="1" thickBot="1" x14ac:dyDescent="0.3">
      <c r="A23" s="8" t="s">
        <v>8</v>
      </c>
      <c r="B23" s="9">
        <v>1</v>
      </c>
      <c r="C23" s="10">
        <v>11</v>
      </c>
      <c r="D23" s="20">
        <v>2</v>
      </c>
      <c r="E23" s="20">
        <v>5</v>
      </c>
      <c r="F23" s="20">
        <v>5</v>
      </c>
    </row>
    <row r="24" spans="1:6" ht="18" customHeight="1" thickBot="1" x14ac:dyDescent="0.3">
      <c r="A24" s="11" t="s">
        <v>9</v>
      </c>
      <c r="B24" s="9">
        <v>1</v>
      </c>
      <c r="C24" s="10">
        <v>13</v>
      </c>
      <c r="D24" s="20">
        <v>6.6</v>
      </c>
      <c r="E24" s="20">
        <v>6.6</v>
      </c>
      <c r="F24" s="20">
        <v>6.6</v>
      </c>
    </row>
    <row r="25" spans="1:6" ht="18" customHeight="1" thickBot="1" x14ac:dyDescent="0.3">
      <c r="A25" s="6" t="s">
        <v>10</v>
      </c>
      <c r="B25" s="7">
        <v>2</v>
      </c>
      <c r="C25" s="7">
        <v>0</v>
      </c>
      <c r="D25" s="18">
        <f>D26</f>
        <v>90.6</v>
      </c>
      <c r="E25" s="18">
        <f t="shared" ref="E25:F25" si="2">E26</f>
        <v>91.5</v>
      </c>
      <c r="F25" s="18">
        <f t="shared" si="2"/>
        <v>95.1</v>
      </c>
    </row>
    <row r="26" spans="1:6" ht="18" customHeight="1" thickBot="1" x14ac:dyDescent="0.3">
      <c r="A26" s="8" t="s">
        <v>11</v>
      </c>
      <c r="B26" s="9">
        <v>2</v>
      </c>
      <c r="C26" s="9">
        <v>3</v>
      </c>
      <c r="D26" s="17">
        <v>90.6</v>
      </c>
      <c r="E26" s="17">
        <v>91.5</v>
      </c>
      <c r="F26" s="17">
        <v>95.1</v>
      </c>
    </row>
    <row r="27" spans="1:6" ht="18" customHeight="1" thickBot="1" x14ac:dyDescent="0.35">
      <c r="A27" s="12" t="s">
        <v>12</v>
      </c>
      <c r="B27" s="7">
        <v>3</v>
      </c>
      <c r="C27" s="7">
        <v>0</v>
      </c>
      <c r="D27" s="18">
        <f>D28</f>
        <v>0</v>
      </c>
      <c r="E27" s="18">
        <f t="shared" ref="E27:F27" si="3">E28</f>
        <v>13.1</v>
      </c>
      <c r="F27" s="18">
        <f t="shared" si="3"/>
        <v>13.1</v>
      </c>
    </row>
    <row r="28" spans="1:6" ht="18" customHeight="1" thickBot="1" x14ac:dyDescent="0.3">
      <c r="A28" s="13" t="s">
        <v>13</v>
      </c>
      <c r="B28" s="9">
        <v>3</v>
      </c>
      <c r="C28" s="9">
        <v>9</v>
      </c>
      <c r="D28" s="17">
        <v>0</v>
      </c>
      <c r="E28" s="17">
        <v>13.1</v>
      </c>
      <c r="F28" s="17">
        <v>13.1</v>
      </c>
    </row>
    <row r="29" spans="1:6" ht="18" customHeight="1" thickBot="1" x14ac:dyDescent="0.3">
      <c r="A29" s="6" t="s">
        <v>14</v>
      </c>
      <c r="B29" s="7">
        <v>4</v>
      </c>
      <c r="C29" s="7">
        <v>0</v>
      </c>
      <c r="D29" s="18">
        <f>D30+D31</f>
        <v>322.79999999999995</v>
      </c>
      <c r="E29" s="18">
        <f t="shared" ref="E29:F29" si="4">E30+E31</f>
        <v>337.9</v>
      </c>
      <c r="F29" s="18">
        <f t="shared" si="4"/>
        <v>348.9</v>
      </c>
    </row>
    <row r="30" spans="1:6" ht="18" customHeight="1" thickBot="1" x14ac:dyDescent="0.3">
      <c r="A30" s="8" t="s">
        <v>15</v>
      </c>
      <c r="B30" s="9">
        <v>4</v>
      </c>
      <c r="C30" s="9">
        <v>9</v>
      </c>
      <c r="D30" s="20">
        <v>322.39999999999998</v>
      </c>
      <c r="E30" s="20">
        <v>337.2</v>
      </c>
      <c r="F30" s="20">
        <v>348.2</v>
      </c>
    </row>
    <row r="31" spans="1:6" ht="18" customHeight="1" thickBot="1" x14ac:dyDescent="0.3">
      <c r="A31" s="11" t="s">
        <v>16</v>
      </c>
      <c r="B31" s="9">
        <v>4</v>
      </c>
      <c r="C31" s="9">
        <v>12</v>
      </c>
      <c r="D31" s="20">
        <v>0.4</v>
      </c>
      <c r="E31" s="20">
        <v>0.7</v>
      </c>
      <c r="F31" s="20">
        <v>0.7</v>
      </c>
    </row>
    <row r="32" spans="1:6" ht="18" customHeight="1" thickBot="1" x14ac:dyDescent="0.3">
      <c r="A32" s="6" t="s">
        <v>17</v>
      </c>
      <c r="B32" s="7">
        <v>5</v>
      </c>
      <c r="C32" s="7">
        <v>0</v>
      </c>
      <c r="D32" s="18">
        <f>D33+D34</f>
        <v>121.8</v>
      </c>
      <c r="E32" s="18">
        <f t="shared" ref="E32:F32" si="5">E33+E34</f>
        <v>130</v>
      </c>
      <c r="F32" s="18">
        <f t="shared" si="5"/>
        <v>130</v>
      </c>
    </row>
    <row r="33" spans="1:6" ht="18" customHeight="1" thickBot="1" x14ac:dyDescent="0.3">
      <c r="A33" s="8" t="s">
        <v>18</v>
      </c>
      <c r="B33" s="9">
        <v>5</v>
      </c>
      <c r="C33" s="9">
        <v>2</v>
      </c>
      <c r="D33" s="17">
        <v>0</v>
      </c>
      <c r="E33" s="17">
        <v>0</v>
      </c>
      <c r="F33" s="17">
        <v>0</v>
      </c>
    </row>
    <row r="34" spans="1:6" ht="18" customHeight="1" thickBot="1" x14ac:dyDescent="0.3">
      <c r="A34" s="8" t="s">
        <v>19</v>
      </c>
      <c r="B34" s="9">
        <v>5</v>
      </c>
      <c r="C34" s="9">
        <v>3</v>
      </c>
      <c r="D34" s="17">
        <v>121.8</v>
      </c>
      <c r="E34" s="17">
        <v>130</v>
      </c>
      <c r="F34" s="17">
        <v>130</v>
      </c>
    </row>
    <row r="35" spans="1:6" ht="18" customHeight="1" thickBot="1" x14ac:dyDescent="0.3">
      <c r="A35" s="6" t="s">
        <v>20</v>
      </c>
      <c r="B35" s="7">
        <v>10</v>
      </c>
      <c r="C35" s="7">
        <v>0</v>
      </c>
      <c r="D35" s="18">
        <f>D36</f>
        <v>42.3</v>
      </c>
      <c r="E35" s="18">
        <f t="shared" ref="E35:F35" si="6">E36</f>
        <v>42.3</v>
      </c>
      <c r="F35" s="18">
        <f t="shared" si="6"/>
        <v>42.3</v>
      </c>
    </row>
    <row r="36" spans="1:6" ht="18" customHeight="1" thickBot="1" x14ac:dyDescent="0.3">
      <c r="A36" s="11" t="s">
        <v>21</v>
      </c>
      <c r="B36" s="9">
        <v>10</v>
      </c>
      <c r="C36" s="9">
        <v>1</v>
      </c>
      <c r="D36" s="17">
        <v>42.3</v>
      </c>
      <c r="E36" s="17">
        <v>42.3</v>
      </c>
      <c r="F36" s="17">
        <v>42.3</v>
      </c>
    </row>
  </sheetData>
  <mergeCells count="12">
    <mergeCell ref="F16:F17"/>
    <mergeCell ref="A1:A4"/>
    <mergeCell ref="C1:D1"/>
    <mergeCell ref="C2:D2"/>
    <mergeCell ref="B10:B11"/>
    <mergeCell ref="C10:C11"/>
    <mergeCell ref="D10:D11"/>
    <mergeCell ref="A16:A17"/>
    <mergeCell ref="B16:B17"/>
    <mergeCell ref="C16:C17"/>
    <mergeCell ref="D16:D17"/>
    <mergeCell ref="E16:E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topLeftCell="C1" workbookViewId="0">
      <selection activeCell="C1" sqref="C1:J8"/>
    </sheetView>
  </sheetViews>
  <sheetFormatPr defaultColWidth="14.7109375" defaultRowHeight="15" x14ac:dyDescent="0.25"/>
  <cols>
    <col min="1" max="1" width="6.140625" style="45" hidden="1" customWidth="1"/>
    <col min="2" max="2" width="7.7109375" style="45" hidden="1" customWidth="1"/>
    <col min="3" max="3" width="72.42578125" style="45" customWidth="1"/>
    <col min="4" max="4" width="6" style="46" customWidth="1"/>
    <col min="5" max="5" width="9.42578125" style="46" customWidth="1"/>
    <col min="6" max="6" width="14.7109375" style="46" customWidth="1"/>
    <col min="7" max="7" width="7.140625" style="46" customWidth="1"/>
    <col min="8" max="8" width="9.28515625" style="46" customWidth="1"/>
    <col min="9" max="9" width="11.85546875" customWidth="1"/>
    <col min="10" max="10" width="11.5703125" style="47" customWidth="1"/>
  </cols>
  <sheetData>
    <row r="1" spans="1:10" s="34" customFormat="1" ht="12.75" x14ac:dyDescent="0.2">
      <c r="A1" s="30"/>
      <c r="B1" s="30"/>
      <c r="C1" s="30"/>
      <c r="D1" s="31"/>
      <c r="E1" s="31"/>
      <c r="F1" s="31"/>
      <c r="G1" s="134" t="s">
        <v>42</v>
      </c>
      <c r="H1" s="134"/>
      <c r="I1" s="132"/>
      <c r="J1" s="132"/>
    </row>
    <row r="2" spans="1:10" s="34" customFormat="1" ht="12.75" x14ac:dyDescent="0.2">
      <c r="A2" s="30"/>
      <c r="B2" s="30"/>
      <c r="C2" s="30"/>
      <c r="D2" s="31"/>
      <c r="E2" s="31"/>
      <c r="F2" s="31"/>
      <c r="G2" s="134" t="s">
        <v>43</v>
      </c>
      <c r="H2" s="134"/>
      <c r="I2" s="132"/>
      <c r="J2" s="132"/>
    </row>
    <row r="3" spans="1:10" s="34" customFormat="1" ht="12.75" x14ac:dyDescent="0.2">
      <c r="A3" s="30"/>
      <c r="B3" s="30"/>
      <c r="C3" s="30"/>
      <c r="D3" s="31"/>
      <c r="E3" s="31"/>
      <c r="F3" s="31"/>
      <c r="G3" s="134" t="s">
        <v>118</v>
      </c>
      <c r="H3" s="134"/>
      <c r="I3" s="132"/>
      <c r="J3" s="132"/>
    </row>
    <row r="4" spans="1:10" s="34" customFormat="1" x14ac:dyDescent="0.25">
      <c r="A4" s="30"/>
      <c r="B4" s="30"/>
      <c r="C4" s="30"/>
      <c r="D4" s="31"/>
      <c r="E4" s="31"/>
      <c r="F4" s="31"/>
      <c r="G4" s="136" t="s">
        <v>165</v>
      </c>
      <c r="H4" s="136"/>
      <c r="I4" s="132"/>
      <c r="J4" s="132"/>
    </row>
    <row r="5" spans="1:10" s="34" customFormat="1" ht="12.75" x14ac:dyDescent="0.2">
      <c r="A5" s="30"/>
      <c r="B5" s="30"/>
      <c r="C5" s="30"/>
      <c r="D5" s="31"/>
      <c r="E5" s="31"/>
      <c r="F5" s="31"/>
      <c r="G5" s="132"/>
      <c r="H5" s="132"/>
      <c r="I5" s="132"/>
      <c r="J5" s="132"/>
    </row>
    <row r="6" spans="1:10" s="34" customFormat="1" ht="12.75" x14ac:dyDescent="0.2">
      <c r="A6" s="30"/>
      <c r="B6" s="30"/>
      <c r="C6" s="30"/>
      <c r="D6" s="31"/>
      <c r="E6" s="31"/>
      <c r="F6" s="31"/>
      <c r="G6" s="31"/>
      <c r="H6" s="31"/>
      <c r="I6" s="32"/>
      <c r="J6" s="33"/>
    </row>
    <row r="7" spans="1:10" s="34" customFormat="1" ht="12.75" x14ac:dyDescent="0.2">
      <c r="A7" s="30"/>
      <c r="B7" s="30"/>
      <c r="C7" s="30"/>
      <c r="D7" s="31"/>
      <c r="E7" s="31"/>
      <c r="F7" s="31"/>
      <c r="G7" s="31"/>
      <c r="H7" s="31"/>
      <c r="I7" s="32"/>
      <c r="J7" s="33"/>
    </row>
    <row r="8" spans="1:10" s="34" customFormat="1" ht="15.75" x14ac:dyDescent="0.25">
      <c r="A8" s="30"/>
      <c r="B8" s="30"/>
      <c r="C8" s="135" t="s">
        <v>44</v>
      </c>
      <c r="D8" s="135"/>
      <c r="E8" s="135"/>
      <c r="F8" s="135"/>
      <c r="G8" s="135"/>
      <c r="H8" s="135"/>
      <c r="I8" s="135"/>
      <c r="J8" s="135"/>
    </row>
    <row r="9" spans="1:10" s="34" customFormat="1" ht="15.75" x14ac:dyDescent="0.25">
      <c r="A9" s="30"/>
      <c r="B9" s="30"/>
      <c r="C9" s="133"/>
      <c r="D9" s="133"/>
      <c r="E9" s="133"/>
      <c r="F9" s="133"/>
      <c r="G9" s="133"/>
      <c r="H9" s="133"/>
      <c r="I9" s="133"/>
      <c r="J9" s="133"/>
    </row>
    <row r="10" spans="1:10" s="38" customFormat="1" ht="63.75" x14ac:dyDescent="0.25">
      <c r="A10" s="35" t="s">
        <v>45</v>
      </c>
      <c r="B10" s="35" t="s">
        <v>46</v>
      </c>
      <c r="C10" s="35" t="s">
        <v>47</v>
      </c>
      <c r="D10" s="35" t="s">
        <v>48</v>
      </c>
      <c r="E10" s="35" t="s">
        <v>49</v>
      </c>
      <c r="F10" s="35" t="s">
        <v>50</v>
      </c>
      <c r="G10" s="35" t="s">
        <v>51</v>
      </c>
      <c r="H10" s="37" t="s">
        <v>52</v>
      </c>
      <c r="I10" s="36" t="s">
        <v>119</v>
      </c>
      <c r="J10" s="37" t="s">
        <v>158</v>
      </c>
    </row>
    <row r="11" spans="1:10" s="42" customFormat="1" ht="12.75" x14ac:dyDescent="0.2">
      <c r="A11" s="41" t="s">
        <v>53</v>
      </c>
      <c r="B11" s="41" t="s">
        <v>54</v>
      </c>
      <c r="C11" s="39" t="s">
        <v>55</v>
      </c>
      <c r="D11" s="40" t="s">
        <v>56</v>
      </c>
      <c r="E11" s="40" t="s">
        <v>56</v>
      </c>
      <c r="F11" s="40" t="s">
        <v>57</v>
      </c>
      <c r="G11" s="40" t="s">
        <v>58</v>
      </c>
      <c r="H11" s="52">
        <f t="shared" ref="H11:J11" si="0">H12</f>
        <v>4285.3999999999996</v>
      </c>
      <c r="I11" s="48">
        <f>I12</f>
        <v>3298.0999999999995</v>
      </c>
      <c r="J11" s="52">
        <f t="shared" si="0"/>
        <v>3352.5</v>
      </c>
    </row>
    <row r="12" spans="1:10" s="42" customFormat="1" ht="31.5" x14ac:dyDescent="0.25">
      <c r="A12" s="41"/>
      <c r="B12" s="41"/>
      <c r="C12" s="55" t="s">
        <v>140</v>
      </c>
      <c r="D12" s="51" t="s">
        <v>56</v>
      </c>
      <c r="E12" s="51" t="s">
        <v>56</v>
      </c>
      <c r="F12" s="51" t="s">
        <v>57</v>
      </c>
      <c r="G12" s="51" t="s">
        <v>58</v>
      </c>
      <c r="H12" s="56">
        <v>4285.3999999999996</v>
      </c>
      <c r="I12" s="56">
        <f>I13+I66+I69+I75+I90+I101</f>
        <v>3298.0999999999995</v>
      </c>
      <c r="J12" s="56">
        <f>J13+J66+J69+J75+J90+J101</f>
        <v>3352.5</v>
      </c>
    </row>
    <row r="13" spans="1:10" s="42" customFormat="1" ht="15.75" x14ac:dyDescent="0.25">
      <c r="A13" s="41" t="s">
        <v>59</v>
      </c>
      <c r="B13" s="41" t="s">
        <v>60</v>
      </c>
      <c r="C13" s="55" t="s">
        <v>60</v>
      </c>
      <c r="D13" s="51" t="s">
        <v>61</v>
      </c>
      <c r="E13" s="51" t="s">
        <v>56</v>
      </c>
      <c r="F13" s="51" t="s">
        <v>57</v>
      </c>
      <c r="G13" s="51" t="s">
        <v>58</v>
      </c>
      <c r="H13" s="56">
        <v>2027.4999999999998</v>
      </c>
      <c r="I13" s="56">
        <v>2171.4999999999995</v>
      </c>
      <c r="J13" s="56">
        <v>2224.2999999999997</v>
      </c>
    </row>
    <row r="14" spans="1:10" s="43" customFormat="1" ht="31.5" x14ac:dyDescent="0.25">
      <c r="A14" s="44" t="s">
        <v>62</v>
      </c>
      <c r="B14" s="44" t="s">
        <v>63</v>
      </c>
      <c r="C14" s="55" t="s">
        <v>6</v>
      </c>
      <c r="D14" s="51" t="s">
        <v>61</v>
      </c>
      <c r="E14" s="51" t="s">
        <v>64</v>
      </c>
      <c r="F14" s="51" t="s">
        <v>57</v>
      </c>
      <c r="G14" s="51" t="s">
        <v>58</v>
      </c>
      <c r="H14" s="57">
        <v>620.1</v>
      </c>
      <c r="I14" s="57">
        <v>653.6</v>
      </c>
      <c r="J14" s="57">
        <v>653.6</v>
      </c>
    </row>
    <row r="15" spans="1:10" s="43" customFormat="1" ht="15.75" x14ac:dyDescent="0.25">
      <c r="A15" s="44"/>
      <c r="B15" s="44"/>
      <c r="C15" s="49" t="s">
        <v>65</v>
      </c>
      <c r="D15" s="50" t="s">
        <v>61</v>
      </c>
      <c r="E15" s="50" t="s">
        <v>64</v>
      </c>
      <c r="F15" s="50" t="s">
        <v>66</v>
      </c>
      <c r="G15" s="50" t="s">
        <v>58</v>
      </c>
      <c r="H15" s="58">
        <v>620.1</v>
      </c>
      <c r="I15" s="58">
        <v>653.6</v>
      </c>
      <c r="J15" s="58">
        <v>653.6</v>
      </c>
    </row>
    <row r="16" spans="1:10" s="43" customFormat="1" ht="15.75" x14ac:dyDescent="0.25">
      <c r="A16" s="44"/>
      <c r="B16" s="44"/>
      <c r="C16" s="49" t="s">
        <v>67</v>
      </c>
      <c r="D16" s="50" t="s">
        <v>61</v>
      </c>
      <c r="E16" s="50" t="s">
        <v>64</v>
      </c>
      <c r="F16" s="50" t="s">
        <v>68</v>
      </c>
      <c r="G16" s="50" t="s">
        <v>58</v>
      </c>
      <c r="H16" s="58">
        <v>620.1</v>
      </c>
      <c r="I16" s="58">
        <v>653.6</v>
      </c>
      <c r="J16" s="58">
        <v>653.6</v>
      </c>
    </row>
    <row r="17" spans="1:10" s="43" customFormat="1" ht="31.5" x14ac:dyDescent="0.25">
      <c r="A17" s="44" t="s">
        <v>62</v>
      </c>
      <c r="B17" s="44" t="s">
        <v>63</v>
      </c>
      <c r="C17" s="49" t="s">
        <v>69</v>
      </c>
      <c r="D17" s="50" t="s">
        <v>61</v>
      </c>
      <c r="E17" s="50" t="s">
        <v>64</v>
      </c>
      <c r="F17" s="50" t="s">
        <v>70</v>
      </c>
      <c r="G17" s="50" t="s">
        <v>58</v>
      </c>
      <c r="H17" s="58">
        <v>620.1</v>
      </c>
      <c r="I17" s="58">
        <v>653.6</v>
      </c>
      <c r="J17" s="58">
        <v>653.6</v>
      </c>
    </row>
    <row r="18" spans="1:10" s="43" customFormat="1" ht="15.75" x14ac:dyDescent="0.25">
      <c r="A18" s="44" t="s">
        <v>62</v>
      </c>
      <c r="B18" s="44" t="s">
        <v>63</v>
      </c>
      <c r="C18" s="49" t="s">
        <v>71</v>
      </c>
      <c r="D18" s="50" t="s">
        <v>61</v>
      </c>
      <c r="E18" s="50" t="s">
        <v>64</v>
      </c>
      <c r="F18" s="50" t="s">
        <v>72</v>
      </c>
      <c r="G18" s="50" t="s">
        <v>58</v>
      </c>
      <c r="H18" s="58">
        <v>620.1</v>
      </c>
      <c r="I18" s="58">
        <v>653.6</v>
      </c>
      <c r="J18" s="58">
        <v>653.6</v>
      </c>
    </row>
    <row r="19" spans="1:10" s="43" customFormat="1" ht="63" x14ac:dyDescent="0.25">
      <c r="A19" s="44" t="s">
        <v>62</v>
      </c>
      <c r="B19" s="44" t="s">
        <v>63</v>
      </c>
      <c r="C19" s="49" t="s">
        <v>141</v>
      </c>
      <c r="D19" s="50" t="s">
        <v>61</v>
      </c>
      <c r="E19" s="50" t="s">
        <v>64</v>
      </c>
      <c r="F19" s="50" t="s">
        <v>72</v>
      </c>
      <c r="G19" s="50" t="s">
        <v>73</v>
      </c>
      <c r="H19" s="58">
        <v>620.1</v>
      </c>
      <c r="I19" s="58">
        <v>653.6</v>
      </c>
      <c r="J19" s="58">
        <v>653.6</v>
      </c>
    </row>
    <row r="20" spans="1:10" s="43" customFormat="1" ht="47.25" x14ac:dyDescent="0.25">
      <c r="A20" s="44" t="s">
        <v>74</v>
      </c>
      <c r="B20" s="44" t="s">
        <v>7</v>
      </c>
      <c r="C20" s="55" t="s">
        <v>7</v>
      </c>
      <c r="D20" s="51" t="s">
        <v>61</v>
      </c>
      <c r="E20" s="51" t="s">
        <v>75</v>
      </c>
      <c r="F20" s="51" t="s">
        <v>57</v>
      </c>
      <c r="G20" s="51" t="s">
        <v>58</v>
      </c>
      <c r="H20" s="59">
        <v>1400.1</v>
      </c>
      <c r="I20" s="59">
        <v>1467.1999999999998</v>
      </c>
      <c r="J20" s="59">
        <v>1467.1999999999998</v>
      </c>
    </row>
    <row r="21" spans="1:10" s="43" customFormat="1" ht="15.75" x14ac:dyDescent="0.25">
      <c r="A21" s="44" t="s">
        <v>74</v>
      </c>
      <c r="B21" s="44" t="s">
        <v>7</v>
      </c>
      <c r="C21" s="49" t="s">
        <v>65</v>
      </c>
      <c r="D21" s="50" t="s">
        <v>61</v>
      </c>
      <c r="E21" s="50" t="s">
        <v>75</v>
      </c>
      <c r="F21" s="50" t="s">
        <v>66</v>
      </c>
      <c r="G21" s="50" t="s">
        <v>58</v>
      </c>
      <c r="H21" s="60">
        <v>1400.1</v>
      </c>
      <c r="I21" s="60">
        <v>1467.1999999999998</v>
      </c>
      <c r="J21" s="60">
        <v>1467.1999999999998</v>
      </c>
    </row>
    <row r="22" spans="1:10" s="43" customFormat="1" ht="15.75" x14ac:dyDescent="0.25">
      <c r="A22" s="44" t="s">
        <v>74</v>
      </c>
      <c r="B22" s="44" t="s">
        <v>7</v>
      </c>
      <c r="C22" s="49" t="s">
        <v>67</v>
      </c>
      <c r="D22" s="50" t="s">
        <v>61</v>
      </c>
      <c r="E22" s="50" t="s">
        <v>75</v>
      </c>
      <c r="F22" s="50" t="s">
        <v>68</v>
      </c>
      <c r="G22" s="50" t="s">
        <v>58</v>
      </c>
      <c r="H22" s="60">
        <v>1400.1</v>
      </c>
      <c r="I22" s="60">
        <v>1467.1999999999998</v>
      </c>
      <c r="J22" s="60">
        <v>1467.1999999999998</v>
      </c>
    </row>
    <row r="23" spans="1:10" s="43" customFormat="1" ht="31.5" x14ac:dyDescent="0.25">
      <c r="A23" s="44" t="s">
        <v>74</v>
      </c>
      <c r="B23" s="44" t="s">
        <v>7</v>
      </c>
      <c r="C23" s="49" t="s">
        <v>69</v>
      </c>
      <c r="D23" s="50" t="s">
        <v>61</v>
      </c>
      <c r="E23" s="50" t="s">
        <v>75</v>
      </c>
      <c r="F23" s="50" t="s">
        <v>70</v>
      </c>
      <c r="G23" s="50" t="s">
        <v>58</v>
      </c>
      <c r="H23" s="60">
        <v>1400.1</v>
      </c>
      <c r="I23" s="60">
        <v>1467.1999999999998</v>
      </c>
      <c r="J23" s="60">
        <v>1467.1999999999998</v>
      </c>
    </row>
    <row r="24" spans="1:10" s="43" customFormat="1" ht="15.75" x14ac:dyDescent="0.25">
      <c r="A24" s="44"/>
      <c r="B24" s="44"/>
      <c r="C24" s="49" t="s">
        <v>76</v>
      </c>
      <c r="D24" s="50" t="s">
        <v>61</v>
      </c>
      <c r="E24" s="50" t="s">
        <v>75</v>
      </c>
      <c r="F24" s="50" t="s">
        <v>77</v>
      </c>
      <c r="G24" s="50" t="s">
        <v>58</v>
      </c>
      <c r="H24" s="60">
        <v>1400.1</v>
      </c>
      <c r="I24" s="60">
        <v>1467.1999999999998</v>
      </c>
      <c r="J24" s="60">
        <v>1467.1999999999998</v>
      </c>
    </row>
    <row r="25" spans="1:10" s="43" customFormat="1" ht="63" x14ac:dyDescent="0.25">
      <c r="A25" s="44"/>
      <c r="B25" s="44"/>
      <c r="C25" s="49" t="s">
        <v>141</v>
      </c>
      <c r="D25" s="50" t="s">
        <v>61</v>
      </c>
      <c r="E25" s="50" t="s">
        <v>75</v>
      </c>
      <c r="F25" s="50" t="s">
        <v>77</v>
      </c>
      <c r="G25" s="50" t="s">
        <v>73</v>
      </c>
      <c r="H25" s="58">
        <v>1251.5999999999999</v>
      </c>
      <c r="I25" s="58">
        <v>1251.5999999999999</v>
      </c>
      <c r="J25" s="58">
        <v>1251.5999999999999</v>
      </c>
    </row>
    <row r="26" spans="1:10" s="43" customFormat="1" ht="15.75" x14ac:dyDescent="0.25">
      <c r="A26" s="44"/>
      <c r="B26" s="44"/>
      <c r="C26" s="49" t="s">
        <v>126</v>
      </c>
      <c r="D26" s="50" t="s">
        <v>61</v>
      </c>
      <c r="E26" s="50" t="s">
        <v>75</v>
      </c>
      <c r="F26" s="50" t="s">
        <v>77</v>
      </c>
      <c r="G26" s="50" t="s">
        <v>79</v>
      </c>
      <c r="H26" s="58">
        <v>148.5</v>
      </c>
      <c r="I26" s="58">
        <v>215.6</v>
      </c>
      <c r="J26" s="58">
        <v>215.6</v>
      </c>
    </row>
    <row r="27" spans="1:10" s="43" customFormat="1" ht="15.75" hidden="1" x14ac:dyDescent="0.25">
      <c r="A27" s="44"/>
      <c r="B27" s="44"/>
      <c r="C27" s="49" t="s">
        <v>142</v>
      </c>
      <c r="D27" s="50" t="s">
        <v>61</v>
      </c>
      <c r="E27" s="50" t="s">
        <v>75</v>
      </c>
      <c r="F27" s="50" t="s">
        <v>77</v>
      </c>
      <c r="G27" s="50" t="s">
        <v>80</v>
      </c>
      <c r="H27" s="58">
        <v>0</v>
      </c>
      <c r="I27" s="58"/>
      <c r="J27" s="58"/>
    </row>
    <row r="28" spans="1:10" s="43" customFormat="1" ht="15.75" hidden="1" x14ac:dyDescent="0.25">
      <c r="A28" s="44"/>
      <c r="B28" s="44"/>
      <c r="C28" s="55" t="s">
        <v>120</v>
      </c>
      <c r="D28" s="61" t="s">
        <v>61</v>
      </c>
      <c r="E28" s="61" t="s">
        <v>121</v>
      </c>
      <c r="F28" s="61" t="s">
        <v>57</v>
      </c>
      <c r="G28" s="61" t="s">
        <v>58</v>
      </c>
      <c r="H28" s="62">
        <v>0</v>
      </c>
      <c r="I28" s="62"/>
      <c r="J28" s="62"/>
    </row>
    <row r="29" spans="1:10" s="43" customFormat="1" ht="15.75" hidden="1" x14ac:dyDescent="0.25">
      <c r="A29" s="44"/>
      <c r="B29" s="44"/>
      <c r="C29" s="49" t="s">
        <v>65</v>
      </c>
      <c r="D29" s="63" t="s">
        <v>61</v>
      </c>
      <c r="E29" s="63" t="s">
        <v>121</v>
      </c>
      <c r="F29" s="63" t="s">
        <v>66</v>
      </c>
      <c r="G29" s="63" t="s">
        <v>58</v>
      </c>
      <c r="H29" s="64">
        <v>0</v>
      </c>
      <c r="I29" s="64"/>
      <c r="J29" s="64"/>
    </row>
    <row r="30" spans="1:10" s="43" customFormat="1" ht="15.75" hidden="1" x14ac:dyDescent="0.25">
      <c r="A30" s="44"/>
      <c r="B30" s="44"/>
      <c r="C30" s="49" t="s">
        <v>67</v>
      </c>
      <c r="D30" s="63" t="s">
        <v>61</v>
      </c>
      <c r="E30" s="63" t="s">
        <v>121</v>
      </c>
      <c r="F30" s="63" t="s">
        <v>68</v>
      </c>
      <c r="G30" s="63" t="s">
        <v>58</v>
      </c>
      <c r="H30" s="64">
        <v>0</v>
      </c>
      <c r="I30" s="64"/>
      <c r="J30" s="64"/>
    </row>
    <row r="31" spans="1:10" s="43" customFormat="1" ht="15.75" hidden="1" x14ac:dyDescent="0.25">
      <c r="A31" s="44"/>
      <c r="B31" s="44"/>
      <c r="C31" s="49" t="s">
        <v>122</v>
      </c>
      <c r="D31" s="63" t="s">
        <v>61</v>
      </c>
      <c r="E31" s="63" t="s">
        <v>121</v>
      </c>
      <c r="F31" s="63" t="s">
        <v>123</v>
      </c>
      <c r="G31" s="63" t="s">
        <v>58</v>
      </c>
      <c r="H31" s="64">
        <v>0</v>
      </c>
      <c r="I31" s="64"/>
      <c r="J31" s="64"/>
    </row>
    <row r="32" spans="1:10" s="43" customFormat="1" ht="13.5" hidden="1" customHeight="1" x14ac:dyDescent="0.25">
      <c r="A32" s="44"/>
      <c r="B32" s="44"/>
      <c r="C32" s="49" t="s">
        <v>124</v>
      </c>
      <c r="D32" s="63" t="s">
        <v>61</v>
      </c>
      <c r="E32" s="63" t="s">
        <v>121</v>
      </c>
      <c r="F32" s="63" t="s">
        <v>125</v>
      </c>
      <c r="G32" s="63" t="s">
        <v>58</v>
      </c>
      <c r="H32" s="64">
        <v>0</v>
      </c>
      <c r="I32" s="64"/>
      <c r="J32" s="64"/>
    </row>
    <row r="33" spans="1:17" s="43" customFormat="1" ht="15.75" hidden="1" x14ac:dyDescent="0.25">
      <c r="A33" s="44"/>
      <c r="B33" s="44"/>
      <c r="C33" s="49" t="s">
        <v>126</v>
      </c>
      <c r="D33" s="63" t="s">
        <v>61</v>
      </c>
      <c r="E33" s="63" t="s">
        <v>121</v>
      </c>
      <c r="F33" s="63" t="s">
        <v>125</v>
      </c>
      <c r="G33" s="63" t="s">
        <v>79</v>
      </c>
      <c r="H33" s="64">
        <v>0</v>
      </c>
      <c r="I33" s="64"/>
      <c r="J33" s="64"/>
    </row>
    <row r="34" spans="1:17" s="43" customFormat="1" ht="15.75" hidden="1" x14ac:dyDescent="0.25">
      <c r="A34" s="44"/>
      <c r="B34" s="44"/>
      <c r="C34" s="49"/>
      <c r="D34" s="50"/>
      <c r="E34" s="50"/>
      <c r="F34" s="50"/>
      <c r="G34" s="50"/>
      <c r="H34" s="58"/>
      <c r="I34" s="58"/>
      <c r="J34" s="58"/>
    </row>
    <row r="35" spans="1:17" s="43" customFormat="1" ht="15.75" x14ac:dyDescent="0.25">
      <c r="A35" s="44" t="s">
        <v>81</v>
      </c>
      <c r="B35" s="44" t="s">
        <v>8</v>
      </c>
      <c r="C35" s="55" t="s">
        <v>8</v>
      </c>
      <c r="D35" s="51" t="s">
        <v>61</v>
      </c>
      <c r="E35" s="51" t="s">
        <v>82</v>
      </c>
      <c r="F35" s="51" t="s">
        <v>57</v>
      </c>
      <c r="G35" s="51" t="s">
        <v>58</v>
      </c>
      <c r="H35" s="56">
        <v>3</v>
      </c>
      <c r="I35" s="56">
        <v>3</v>
      </c>
      <c r="J35" s="56">
        <v>3</v>
      </c>
    </row>
    <row r="36" spans="1:17" s="43" customFormat="1" ht="15.75" x14ac:dyDescent="0.25">
      <c r="A36" s="44" t="s">
        <v>81</v>
      </c>
      <c r="B36" s="44" t="s">
        <v>8</v>
      </c>
      <c r="C36" s="49" t="s">
        <v>65</v>
      </c>
      <c r="D36" s="50" t="s">
        <v>61</v>
      </c>
      <c r="E36" s="50" t="s">
        <v>82</v>
      </c>
      <c r="F36" s="50" t="s">
        <v>66</v>
      </c>
      <c r="G36" s="50" t="s">
        <v>58</v>
      </c>
      <c r="H36" s="65">
        <v>3</v>
      </c>
      <c r="I36" s="65">
        <v>3</v>
      </c>
      <c r="J36" s="65">
        <v>3</v>
      </c>
    </row>
    <row r="37" spans="1:17" s="43" customFormat="1" ht="15.75" x14ac:dyDescent="0.25">
      <c r="A37" s="44"/>
      <c r="B37" s="44"/>
      <c r="C37" s="49" t="s">
        <v>67</v>
      </c>
      <c r="D37" s="50" t="s">
        <v>61</v>
      </c>
      <c r="E37" s="50" t="s">
        <v>82</v>
      </c>
      <c r="F37" s="50" t="s">
        <v>68</v>
      </c>
      <c r="G37" s="50" t="s">
        <v>58</v>
      </c>
      <c r="H37" s="65">
        <v>3</v>
      </c>
      <c r="I37" s="65">
        <v>3</v>
      </c>
      <c r="J37" s="65">
        <v>3</v>
      </c>
    </row>
    <row r="38" spans="1:17" s="43" customFormat="1" ht="15.75" x14ac:dyDescent="0.25">
      <c r="A38" s="44"/>
      <c r="B38" s="44"/>
      <c r="C38" s="49" t="s">
        <v>8</v>
      </c>
      <c r="D38" s="50" t="s">
        <v>61</v>
      </c>
      <c r="E38" s="50" t="s">
        <v>82</v>
      </c>
      <c r="F38" s="50" t="s">
        <v>83</v>
      </c>
      <c r="G38" s="50" t="s">
        <v>58</v>
      </c>
      <c r="H38" s="65">
        <v>3</v>
      </c>
      <c r="I38" s="65">
        <v>3</v>
      </c>
      <c r="J38" s="65">
        <v>3</v>
      </c>
    </row>
    <row r="39" spans="1:17" s="43" customFormat="1" ht="15.75" hidden="1" x14ac:dyDescent="0.25">
      <c r="A39" s="44"/>
      <c r="B39" s="44"/>
      <c r="C39" s="49" t="s">
        <v>139</v>
      </c>
      <c r="D39" s="50" t="s">
        <v>61</v>
      </c>
      <c r="E39" s="50" t="s">
        <v>82</v>
      </c>
      <c r="F39" s="50" t="s">
        <v>83</v>
      </c>
      <c r="G39" s="50" t="s">
        <v>80</v>
      </c>
      <c r="H39" s="65">
        <v>3</v>
      </c>
      <c r="I39" s="65"/>
      <c r="J39" s="65"/>
    </row>
    <row r="40" spans="1:17" s="43" customFormat="1" ht="15.75" hidden="1" x14ac:dyDescent="0.25">
      <c r="A40" s="44"/>
      <c r="B40" s="44"/>
      <c r="C40" s="55" t="s">
        <v>9</v>
      </c>
      <c r="D40" s="51" t="s">
        <v>61</v>
      </c>
      <c r="E40" s="51" t="s">
        <v>84</v>
      </c>
      <c r="F40" s="51" t="s">
        <v>57</v>
      </c>
      <c r="G40" s="51" t="s">
        <v>58</v>
      </c>
      <c r="H40" s="57">
        <v>4.3</v>
      </c>
      <c r="I40" s="57"/>
      <c r="J40" s="57"/>
    </row>
    <row r="41" spans="1:17" s="43" customFormat="1" ht="31.5" hidden="1" x14ac:dyDescent="0.25">
      <c r="A41" s="44"/>
      <c r="B41" s="44"/>
      <c r="C41" s="49" t="s">
        <v>127</v>
      </c>
      <c r="D41" s="50" t="s">
        <v>61</v>
      </c>
      <c r="E41" s="50" t="s">
        <v>84</v>
      </c>
      <c r="F41" s="50" t="s">
        <v>128</v>
      </c>
      <c r="G41" s="50" t="s">
        <v>58</v>
      </c>
      <c r="H41" s="58">
        <v>4.3</v>
      </c>
      <c r="I41" s="58"/>
      <c r="J41" s="58"/>
    </row>
    <row r="42" spans="1:17" s="43" customFormat="1" ht="15.75" hidden="1" x14ac:dyDescent="0.25">
      <c r="A42" s="44"/>
      <c r="B42" s="44"/>
      <c r="C42" s="49" t="s">
        <v>67</v>
      </c>
      <c r="D42" s="50" t="s">
        <v>61</v>
      </c>
      <c r="E42" s="50" t="s">
        <v>84</v>
      </c>
      <c r="F42" s="50" t="s">
        <v>129</v>
      </c>
      <c r="G42" s="50" t="s">
        <v>58</v>
      </c>
      <c r="H42" s="58">
        <v>4.3</v>
      </c>
      <c r="I42" s="58"/>
      <c r="J42" s="58"/>
    </row>
    <row r="43" spans="1:17" s="43" customFormat="1" ht="15.75" hidden="1" x14ac:dyDescent="0.25">
      <c r="A43" s="44"/>
      <c r="B43" s="44"/>
      <c r="C43" s="49" t="s">
        <v>130</v>
      </c>
      <c r="D43" s="50" t="s">
        <v>61</v>
      </c>
      <c r="E43" s="50" t="s">
        <v>84</v>
      </c>
      <c r="F43" s="50" t="s">
        <v>131</v>
      </c>
      <c r="G43" s="50" t="s">
        <v>58</v>
      </c>
      <c r="H43" s="58">
        <v>4.3</v>
      </c>
      <c r="I43" s="58"/>
      <c r="J43" s="58"/>
    </row>
    <row r="44" spans="1:17" s="43" customFormat="1" ht="15.75" hidden="1" x14ac:dyDescent="0.25">
      <c r="A44" s="44"/>
      <c r="B44" s="44"/>
      <c r="C44" s="49" t="s">
        <v>132</v>
      </c>
      <c r="D44" s="50" t="s">
        <v>61</v>
      </c>
      <c r="E44" s="50" t="s">
        <v>84</v>
      </c>
      <c r="F44" s="50" t="s">
        <v>133</v>
      </c>
      <c r="G44" s="50" t="s">
        <v>58</v>
      </c>
      <c r="H44" s="58">
        <v>0</v>
      </c>
      <c r="I44" s="58"/>
      <c r="J44" s="58"/>
    </row>
    <row r="45" spans="1:17" s="43" customFormat="1" ht="15.75" hidden="1" x14ac:dyDescent="0.25">
      <c r="A45" s="44"/>
      <c r="B45" s="44"/>
      <c r="C45" s="49" t="s">
        <v>126</v>
      </c>
      <c r="D45" s="50" t="s">
        <v>61</v>
      </c>
      <c r="E45" s="50" t="s">
        <v>84</v>
      </c>
      <c r="F45" s="50" t="s">
        <v>133</v>
      </c>
      <c r="G45" s="50" t="s">
        <v>79</v>
      </c>
      <c r="H45" s="58">
        <v>0</v>
      </c>
      <c r="I45" s="58"/>
      <c r="J45" s="58"/>
    </row>
    <row r="46" spans="1:17" s="43" customFormat="1" ht="31.5" hidden="1" x14ac:dyDescent="0.25">
      <c r="A46" s="44"/>
      <c r="B46" s="44"/>
      <c r="C46" s="49" t="s">
        <v>134</v>
      </c>
      <c r="D46" s="50" t="s">
        <v>61</v>
      </c>
      <c r="E46" s="50" t="s">
        <v>84</v>
      </c>
      <c r="F46" s="50" t="s">
        <v>135</v>
      </c>
      <c r="G46" s="50" t="s">
        <v>58</v>
      </c>
      <c r="H46" s="58">
        <v>4.3</v>
      </c>
      <c r="I46" s="58"/>
      <c r="J46" s="58"/>
    </row>
    <row r="47" spans="1:17" s="43" customFormat="1" ht="15.75" x14ac:dyDescent="0.25">
      <c r="A47" s="44"/>
      <c r="B47" s="44"/>
      <c r="C47" s="49" t="s">
        <v>126</v>
      </c>
      <c r="D47" s="50" t="s">
        <v>61</v>
      </c>
      <c r="E47" s="50" t="s">
        <v>84</v>
      </c>
      <c r="F47" s="50" t="s">
        <v>135</v>
      </c>
      <c r="G47" s="50" t="s">
        <v>79</v>
      </c>
      <c r="H47" s="58">
        <v>4.3</v>
      </c>
      <c r="I47" s="58">
        <v>4.3</v>
      </c>
      <c r="J47" s="58">
        <v>4.3</v>
      </c>
      <c r="L47" s="49"/>
      <c r="M47" s="50"/>
      <c r="N47" s="50"/>
      <c r="O47" s="50"/>
      <c r="P47" s="50"/>
      <c r="Q47" s="50"/>
    </row>
    <row r="48" spans="1:17" s="43" customFormat="1" ht="15.75" hidden="1" x14ac:dyDescent="0.25">
      <c r="A48" s="44"/>
      <c r="B48" s="44"/>
      <c r="C48" s="49" t="s">
        <v>65</v>
      </c>
      <c r="D48" s="50" t="s">
        <v>61</v>
      </c>
      <c r="E48" s="50" t="s">
        <v>84</v>
      </c>
      <c r="F48" s="50" t="s">
        <v>66</v>
      </c>
      <c r="G48" s="50" t="s">
        <v>58</v>
      </c>
      <c r="H48" s="58">
        <v>0</v>
      </c>
      <c r="I48" s="58"/>
      <c r="J48" s="58"/>
      <c r="L48" s="49"/>
      <c r="M48" s="50"/>
      <c r="N48" s="50"/>
      <c r="O48" s="50"/>
      <c r="P48" s="50"/>
      <c r="Q48" s="50"/>
    </row>
    <row r="49" spans="1:17" s="43" customFormat="1" ht="15.75" hidden="1" x14ac:dyDescent="0.25">
      <c r="A49" s="44"/>
      <c r="B49" s="44"/>
      <c r="C49" s="49" t="s">
        <v>67</v>
      </c>
      <c r="D49" s="50" t="s">
        <v>61</v>
      </c>
      <c r="E49" s="50" t="s">
        <v>84</v>
      </c>
      <c r="F49" s="50" t="s">
        <v>68</v>
      </c>
      <c r="G49" s="50" t="s">
        <v>58</v>
      </c>
      <c r="H49" s="58">
        <v>0</v>
      </c>
      <c r="I49" s="58"/>
      <c r="J49" s="58"/>
      <c r="L49" s="49"/>
      <c r="M49" s="50"/>
      <c r="N49" s="50"/>
      <c r="O49" s="50"/>
      <c r="P49" s="50"/>
      <c r="Q49" s="50"/>
    </row>
    <row r="50" spans="1:17" s="43" customFormat="1" ht="15.75" hidden="1" x14ac:dyDescent="0.25">
      <c r="A50" s="44"/>
      <c r="B50" s="44"/>
      <c r="C50" s="49" t="s">
        <v>9</v>
      </c>
      <c r="D50" s="50" t="s">
        <v>61</v>
      </c>
      <c r="E50" s="50" t="s">
        <v>84</v>
      </c>
      <c r="F50" s="50" t="s">
        <v>143</v>
      </c>
      <c r="G50" s="50" t="s">
        <v>58</v>
      </c>
      <c r="H50" s="58">
        <v>0</v>
      </c>
      <c r="I50" s="58"/>
      <c r="J50" s="58"/>
      <c r="L50" s="49"/>
      <c r="M50" s="50"/>
      <c r="N50" s="50"/>
      <c r="O50" s="50"/>
      <c r="P50" s="50"/>
      <c r="Q50" s="50"/>
    </row>
    <row r="51" spans="1:17" s="43" customFormat="1" ht="31.5" hidden="1" x14ac:dyDescent="0.25">
      <c r="A51" s="44"/>
      <c r="B51" s="44"/>
      <c r="C51" s="49" t="s">
        <v>144</v>
      </c>
      <c r="D51" s="50" t="s">
        <v>61</v>
      </c>
      <c r="E51" s="50" t="s">
        <v>84</v>
      </c>
      <c r="F51" s="50" t="s">
        <v>145</v>
      </c>
      <c r="G51" s="50" t="s">
        <v>58</v>
      </c>
      <c r="H51" s="58">
        <v>0</v>
      </c>
      <c r="I51" s="58"/>
      <c r="J51" s="58"/>
      <c r="L51" s="49"/>
      <c r="M51" s="50"/>
      <c r="N51" s="50"/>
      <c r="O51" s="50"/>
      <c r="P51" s="50"/>
      <c r="Q51" s="50"/>
    </row>
    <row r="52" spans="1:17" s="42" customFormat="1" ht="15.75" hidden="1" x14ac:dyDescent="0.25">
      <c r="A52" s="41" t="s">
        <v>89</v>
      </c>
      <c r="B52" s="41" t="s">
        <v>90</v>
      </c>
      <c r="C52" s="49" t="s">
        <v>126</v>
      </c>
      <c r="D52" s="50" t="s">
        <v>61</v>
      </c>
      <c r="E52" s="50" t="s">
        <v>84</v>
      </c>
      <c r="F52" s="50" t="s">
        <v>145</v>
      </c>
      <c r="G52" s="50" t="s">
        <v>79</v>
      </c>
      <c r="H52" s="58">
        <v>0</v>
      </c>
      <c r="I52" s="58"/>
      <c r="J52" s="58"/>
      <c r="L52" s="49"/>
      <c r="M52" s="50"/>
      <c r="N52" s="50"/>
      <c r="O52" s="50"/>
      <c r="P52" s="50"/>
      <c r="Q52" s="50"/>
    </row>
    <row r="53" spans="1:17" s="43" customFormat="1" ht="15.75" x14ac:dyDescent="0.25">
      <c r="A53" s="44" t="s">
        <v>92</v>
      </c>
      <c r="B53" s="44" t="s">
        <v>93</v>
      </c>
      <c r="C53" s="49" t="s">
        <v>164</v>
      </c>
      <c r="D53" s="50" t="s">
        <v>61</v>
      </c>
      <c r="E53" s="50" t="s">
        <v>84</v>
      </c>
      <c r="F53" s="50" t="s">
        <v>138</v>
      </c>
      <c r="G53" s="50" t="s">
        <v>80</v>
      </c>
      <c r="H53" s="58">
        <v>0</v>
      </c>
      <c r="I53" s="58">
        <v>47.7</v>
      </c>
      <c r="J53" s="58">
        <v>100.5</v>
      </c>
      <c r="L53" s="49"/>
      <c r="M53" s="50"/>
      <c r="N53" s="50"/>
      <c r="O53" s="50"/>
      <c r="P53" s="50"/>
      <c r="Q53" s="50"/>
    </row>
    <row r="54" spans="1:17" s="43" customFormat="1" ht="15.75" hidden="1" x14ac:dyDescent="0.25">
      <c r="A54" s="44"/>
      <c r="B54" s="44"/>
      <c r="C54" s="53" t="s">
        <v>91</v>
      </c>
      <c r="D54" s="54" t="s">
        <v>64</v>
      </c>
      <c r="E54" s="50" t="s">
        <v>56</v>
      </c>
      <c r="F54" s="54" t="s">
        <v>57</v>
      </c>
      <c r="G54" s="54" t="s">
        <v>58</v>
      </c>
      <c r="H54" s="66">
        <v>112.9</v>
      </c>
      <c r="I54" s="66"/>
      <c r="J54" s="66"/>
    </row>
    <row r="55" spans="1:17" s="43" customFormat="1" ht="15.75" hidden="1" x14ac:dyDescent="0.25">
      <c r="A55" s="44"/>
      <c r="B55" s="44"/>
      <c r="C55" s="53" t="s">
        <v>11</v>
      </c>
      <c r="D55" s="54" t="s">
        <v>64</v>
      </c>
      <c r="E55" s="50" t="s">
        <v>94</v>
      </c>
      <c r="F55" s="54" t="s">
        <v>57</v>
      </c>
      <c r="G55" s="54" t="s">
        <v>58</v>
      </c>
      <c r="H55" s="66">
        <v>112.9</v>
      </c>
      <c r="I55" s="66"/>
      <c r="J55" s="66"/>
    </row>
    <row r="56" spans="1:17" s="43" customFormat="1" ht="31.5" hidden="1" x14ac:dyDescent="0.25">
      <c r="A56" s="44"/>
      <c r="B56" s="44"/>
      <c r="C56" s="55" t="s">
        <v>65</v>
      </c>
      <c r="D56" s="51" t="s">
        <v>64</v>
      </c>
      <c r="E56" s="51" t="s">
        <v>94</v>
      </c>
      <c r="F56" s="51" t="s">
        <v>66</v>
      </c>
      <c r="G56" s="51" t="s">
        <v>58</v>
      </c>
      <c r="H56" s="59">
        <v>112.9</v>
      </c>
      <c r="I56" s="59"/>
      <c r="J56" s="59"/>
    </row>
    <row r="57" spans="1:17" s="43" customFormat="1" ht="15.75" hidden="1" x14ac:dyDescent="0.25">
      <c r="A57" s="44"/>
      <c r="B57" s="44"/>
      <c r="C57" s="49" t="s">
        <v>149</v>
      </c>
      <c r="D57" s="50" t="s">
        <v>64</v>
      </c>
      <c r="E57" s="50" t="s">
        <v>94</v>
      </c>
      <c r="F57" s="50" t="s">
        <v>68</v>
      </c>
      <c r="G57" s="50" t="s">
        <v>58</v>
      </c>
      <c r="H57" s="60">
        <v>112.9</v>
      </c>
      <c r="I57" s="60"/>
      <c r="J57" s="60"/>
    </row>
    <row r="58" spans="1:17" s="43" customFormat="1" ht="31.5" hidden="1" x14ac:dyDescent="0.25">
      <c r="A58" s="44"/>
      <c r="B58" s="44"/>
      <c r="C58" s="49" t="s">
        <v>150</v>
      </c>
      <c r="D58" s="50" t="s">
        <v>64</v>
      </c>
      <c r="E58" s="50" t="s">
        <v>94</v>
      </c>
      <c r="F58" s="50" t="s">
        <v>95</v>
      </c>
      <c r="G58" s="50" t="s">
        <v>58</v>
      </c>
      <c r="H58" s="60">
        <v>112.9</v>
      </c>
      <c r="I58" s="60"/>
      <c r="J58" s="60"/>
    </row>
    <row r="59" spans="1:17" s="43" customFormat="1" ht="63" hidden="1" x14ac:dyDescent="0.25">
      <c r="A59" s="44"/>
      <c r="B59" s="44"/>
      <c r="C59" s="49" t="s">
        <v>141</v>
      </c>
      <c r="D59" s="50" t="s">
        <v>64</v>
      </c>
      <c r="E59" s="50" t="s">
        <v>94</v>
      </c>
      <c r="F59" s="50" t="s">
        <v>95</v>
      </c>
      <c r="G59" s="50" t="s">
        <v>73</v>
      </c>
      <c r="H59" s="60">
        <v>112.9</v>
      </c>
      <c r="I59" s="60"/>
      <c r="J59" s="60"/>
    </row>
    <row r="60" spans="1:17" s="43" customFormat="1" ht="15.75" hidden="1" x14ac:dyDescent="0.25">
      <c r="A60" s="44"/>
      <c r="B60" s="44"/>
      <c r="C60" s="49" t="s">
        <v>12</v>
      </c>
      <c r="D60" s="50" t="s">
        <v>94</v>
      </c>
      <c r="E60" s="50" t="s">
        <v>56</v>
      </c>
      <c r="F60" s="50" t="s">
        <v>57</v>
      </c>
      <c r="G60" s="50" t="s">
        <v>58</v>
      </c>
      <c r="H60" s="60">
        <v>12.5</v>
      </c>
      <c r="I60" s="60"/>
      <c r="J60" s="60"/>
    </row>
    <row r="61" spans="1:17" s="43" customFormat="1" ht="31.5" hidden="1" x14ac:dyDescent="0.25">
      <c r="A61" s="44"/>
      <c r="B61" s="44"/>
      <c r="C61" s="49" t="s">
        <v>159</v>
      </c>
      <c r="D61" s="50" t="s">
        <v>94</v>
      </c>
      <c r="E61" s="50" t="s">
        <v>56</v>
      </c>
      <c r="F61" s="50" t="s">
        <v>57</v>
      </c>
      <c r="G61" s="50" t="s">
        <v>58</v>
      </c>
      <c r="H61" s="60">
        <v>12.5</v>
      </c>
      <c r="I61" s="60"/>
      <c r="J61" s="60"/>
    </row>
    <row r="62" spans="1:17" s="43" customFormat="1" ht="31.5" hidden="1" x14ac:dyDescent="0.25">
      <c r="A62" s="44"/>
      <c r="B62" s="44"/>
      <c r="C62" s="55" t="s">
        <v>65</v>
      </c>
      <c r="D62" s="50" t="s">
        <v>94</v>
      </c>
      <c r="E62" s="50" t="s">
        <v>56</v>
      </c>
      <c r="F62" s="50" t="s">
        <v>66</v>
      </c>
      <c r="G62" s="51" t="s">
        <v>58</v>
      </c>
      <c r="H62" s="59">
        <v>12.5</v>
      </c>
      <c r="I62" s="59"/>
      <c r="J62" s="59"/>
    </row>
    <row r="63" spans="1:17" s="43" customFormat="1" ht="15.75" hidden="1" x14ac:dyDescent="0.25">
      <c r="A63" s="44"/>
      <c r="B63" s="44"/>
      <c r="C63" s="49" t="s">
        <v>149</v>
      </c>
      <c r="D63" s="50" t="s">
        <v>94</v>
      </c>
      <c r="E63" s="50" t="s">
        <v>56</v>
      </c>
      <c r="F63" s="50" t="s">
        <v>68</v>
      </c>
      <c r="G63" s="50" t="s">
        <v>58</v>
      </c>
      <c r="H63" s="60">
        <v>12.5</v>
      </c>
      <c r="I63" s="60"/>
      <c r="J63" s="60"/>
    </row>
    <row r="64" spans="1:17" s="43" customFormat="1" ht="15.75" hidden="1" x14ac:dyDescent="0.25">
      <c r="A64" s="44"/>
      <c r="B64" s="44"/>
      <c r="C64" s="49" t="s">
        <v>130</v>
      </c>
      <c r="D64" s="50" t="s">
        <v>94</v>
      </c>
      <c r="E64" s="50" t="s">
        <v>99</v>
      </c>
      <c r="F64" s="50" t="s">
        <v>162</v>
      </c>
      <c r="G64" s="50" t="s">
        <v>58</v>
      </c>
      <c r="H64" s="59">
        <v>10.199999999999999</v>
      </c>
      <c r="I64" s="59"/>
      <c r="J64" s="59"/>
    </row>
    <row r="65" spans="1:10" s="43" customFormat="1" ht="15.75" hidden="1" x14ac:dyDescent="0.25">
      <c r="A65" s="44"/>
      <c r="B65" s="44"/>
      <c r="C65" s="49" t="s">
        <v>97</v>
      </c>
      <c r="D65" s="50" t="s">
        <v>94</v>
      </c>
      <c r="E65" s="50" t="s">
        <v>99</v>
      </c>
      <c r="F65" s="50" t="s">
        <v>98</v>
      </c>
      <c r="G65" s="50" t="s">
        <v>58</v>
      </c>
      <c r="H65" s="59">
        <v>10.199999999999999</v>
      </c>
      <c r="I65" s="59"/>
      <c r="J65" s="59"/>
    </row>
    <row r="66" spans="1:10" s="43" customFormat="1" ht="15.75" x14ac:dyDescent="0.25">
      <c r="A66" s="44"/>
      <c r="B66" s="44"/>
      <c r="C66" s="55" t="s">
        <v>91</v>
      </c>
      <c r="D66" s="51" t="s">
        <v>64</v>
      </c>
      <c r="E66" s="51" t="s">
        <v>56</v>
      </c>
      <c r="F66" s="51" t="s">
        <v>57</v>
      </c>
      <c r="G66" s="51" t="s">
        <v>58</v>
      </c>
      <c r="H66" s="59">
        <f>H67</f>
        <v>112.9</v>
      </c>
      <c r="I66" s="59">
        <f t="shared" ref="I66:J66" si="1">I67</f>
        <v>118.1</v>
      </c>
      <c r="J66" s="59">
        <f t="shared" si="1"/>
        <v>122.3</v>
      </c>
    </row>
    <row r="67" spans="1:10" s="43" customFormat="1" ht="31.5" x14ac:dyDescent="0.25">
      <c r="A67" s="44"/>
      <c r="B67" s="44"/>
      <c r="C67" s="49" t="s">
        <v>150</v>
      </c>
      <c r="D67" s="50" t="s">
        <v>64</v>
      </c>
      <c r="E67" s="50" t="s">
        <v>94</v>
      </c>
      <c r="F67" s="50" t="s">
        <v>95</v>
      </c>
      <c r="G67" s="50" t="s">
        <v>58</v>
      </c>
      <c r="H67" s="60">
        <f>H68</f>
        <v>112.9</v>
      </c>
      <c r="I67" s="60">
        <f t="shared" ref="I67:J67" si="2">I68</f>
        <v>118.1</v>
      </c>
      <c r="J67" s="60">
        <f t="shared" si="2"/>
        <v>122.3</v>
      </c>
    </row>
    <row r="68" spans="1:10" s="43" customFormat="1" ht="63" x14ac:dyDescent="0.25">
      <c r="A68" s="44"/>
      <c r="B68" s="44"/>
      <c r="C68" s="49" t="s">
        <v>141</v>
      </c>
      <c r="D68" s="50" t="s">
        <v>64</v>
      </c>
      <c r="E68" s="50" t="s">
        <v>94</v>
      </c>
      <c r="F68" s="50" t="s">
        <v>95</v>
      </c>
      <c r="G68" s="50" t="s">
        <v>73</v>
      </c>
      <c r="H68" s="60">
        <v>112.9</v>
      </c>
      <c r="I68" s="60">
        <v>118.1</v>
      </c>
      <c r="J68" s="60">
        <v>122.3</v>
      </c>
    </row>
    <row r="69" spans="1:10" s="43" customFormat="1" ht="15.75" x14ac:dyDescent="0.25">
      <c r="A69" s="44"/>
      <c r="B69" s="44"/>
      <c r="C69" s="55" t="s">
        <v>12</v>
      </c>
      <c r="D69" s="51" t="s">
        <v>94</v>
      </c>
      <c r="E69" s="51" t="s">
        <v>56</v>
      </c>
      <c r="F69" s="51" t="s">
        <v>57</v>
      </c>
      <c r="G69" s="51" t="s">
        <v>58</v>
      </c>
      <c r="H69" s="59">
        <v>10.199999999999999</v>
      </c>
      <c r="I69" s="59">
        <v>0</v>
      </c>
      <c r="J69" s="59">
        <v>0</v>
      </c>
    </row>
    <row r="70" spans="1:10" s="43" customFormat="1" ht="15.75" x14ac:dyDescent="0.25">
      <c r="A70" s="44"/>
      <c r="B70" s="44"/>
      <c r="C70" s="68" t="s">
        <v>97</v>
      </c>
      <c r="D70" s="50" t="s">
        <v>94</v>
      </c>
      <c r="E70" s="50" t="s">
        <v>99</v>
      </c>
      <c r="F70" s="50" t="s">
        <v>98</v>
      </c>
      <c r="G70" s="50" t="s">
        <v>58</v>
      </c>
      <c r="H70" s="60">
        <v>10.199999999999999</v>
      </c>
      <c r="I70" s="60">
        <v>0</v>
      </c>
      <c r="J70" s="60">
        <v>0</v>
      </c>
    </row>
    <row r="71" spans="1:10" s="43" customFormat="1" ht="15.75" x14ac:dyDescent="0.25">
      <c r="A71" s="44"/>
      <c r="B71" s="44"/>
      <c r="C71" s="49" t="s">
        <v>126</v>
      </c>
      <c r="D71" s="50" t="s">
        <v>94</v>
      </c>
      <c r="E71" s="50" t="s">
        <v>99</v>
      </c>
      <c r="F71" s="50" t="s">
        <v>98</v>
      </c>
      <c r="G71" s="50" t="s">
        <v>79</v>
      </c>
      <c r="H71" s="60">
        <v>10.199999999999999</v>
      </c>
      <c r="I71" s="59">
        <v>0</v>
      </c>
      <c r="J71" s="59">
        <v>0</v>
      </c>
    </row>
    <row r="72" spans="1:10" s="43" customFormat="1" ht="31.5" x14ac:dyDescent="0.25">
      <c r="A72" s="44"/>
      <c r="B72" s="44"/>
      <c r="C72" s="49" t="s">
        <v>160</v>
      </c>
      <c r="D72" s="50" t="s">
        <v>94</v>
      </c>
      <c r="E72" s="50" t="s">
        <v>163</v>
      </c>
      <c r="F72" s="50" t="s">
        <v>85</v>
      </c>
      <c r="G72" s="50" t="s">
        <v>58</v>
      </c>
      <c r="H72" s="59">
        <v>2.2999999999999998</v>
      </c>
      <c r="I72" s="59">
        <v>0</v>
      </c>
      <c r="J72" s="59">
        <v>0</v>
      </c>
    </row>
    <row r="73" spans="1:10" s="43" customFormat="1" ht="47.25" x14ac:dyDescent="0.25">
      <c r="A73" s="44"/>
      <c r="B73" s="44"/>
      <c r="C73" s="49" t="s">
        <v>147</v>
      </c>
      <c r="D73" s="50" t="s">
        <v>94</v>
      </c>
      <c r="E73" s="50" t="s">
        <v>163</v>
      </c>
      <c r="F73" s="50" t="s">
        <v>86</v>
      </c>
      <c r="G73" s="50" t="s">
        <v>58</v>
      </c>
      <c r="H73" s="60">
        <v>2.2999999999999998</v>
      </c>
      <c r="I73" s="60">
        <v>0</v>
      </c>
      <c r="J73" s="60">
        <v>0</v>
      </c>
    </row>
    <row r="74" spans="1:10" s="43" customFormat="1" ht="15.75" x14ac:dyDescent="0.25">
      <c r="A74" s="44"/>
      <c r="B74" s="44"/>
      <c r="C74" s="49" t="s">
        <v>87</v>
      </c>
      <c r="D74" s="50" t="s">
        <v>94</v>
      </c>
      <c r="E74" s="50" t="s">
        <v>163</v>
      </c>
      <c r="F74" s="50" t="s">
        <v>86</v>
      </c>
      <c r="G74" s="50" t="s">
        <v>88</v>
      </c>
      <c r="H74" s="58">
        <v>2.2999999999999998</v>
      </c>
      <c r="I74" s="56">
        <v>0</v>
      </c>
      <c r="J74" s="57">
        <v>0</v>
      </c>
    </row>
    <row r="75" spans="1:10" s="43" customFormat="1" ht="15.75" x14ac:dyDescent="0.25">
      <c r="A75" s="44"/>
      <c r="B75" s="44"/>
      <c r="C75" s="55" t="s">
        <v>90</v>
      </c>
      <c r="D75" s="51" t="s">
        <v>75</v>
      </c>
      <c r="E75" s="51" t="s">
        <v>56</v>
      </c>
      <c r="F75" s="51" t="s">
        <v>57</v>
      </c>
      <c r="G75" s="51" t="s">
        <v>58</v>
      </c>
      <c r="H75" s="56">
        <f>H76+H82</f>
        <v>394.7</v>
      </c>
      <c r="I75" s="56">
        <f t="shared" ref="I75:J75" si="3">I76+I82</f>
        <v>410</v>
      </c>
      <c r="J75" s="56">
        <f t="shared" si="3"/>
        <v>430.4</v>
      </c>
    </row>
    <row r="76" spans="1:10" s="43" customFormat="1" ht="15.75" x14ac:dyDescent="0.25">
      <c r="A76" s="44"/>
      <c r="B76" s="44"/>
      <c r="C76" s="49" t="s">
        <v>15</v>
      </c>
      <c r="D76" s="50" t="s">
        <v>75</v>
      </c>
      <c r="E76" s="50" t="s">
        <v>96</v>
      </c>
      <c r="F76" s="50" t="s">
        <v>57</v>
      </c>
      <c r="G76" s="50" t="s">
        <v>58</v>
      </c>
      <c r="H76" s="58">
        <v>353.7</v>
      </c>
      <c r="I76" s="65">
        <f>I80</f>
        <v>369</v>
      </c>
      <c r="J76" s="65">
        <f>J80</f>
        <v>389.4</v>
      </c>
    </row>
    <row r="77" spans="1:10" s="43" customFormat="1" ht="31.5" hidden="1" x14ac:dyDescent="0.25">
      <c r="A77" s="44"/>
      <c r="B77" s="44"/>
      <c r="C77" s="49" t="s">
        <v>151</v>
      </c>
      <c r="D77" s="50" t="s">
        <v>75</v>
      </c>
      <c r="E77" s="50" t="s">
        <v>96</v>
      </c>
      <c r="F77" s="50" t="s">
        <v>152</v>
      </c>
      <c r="G77" s="50" t="s">
        <v>58</v>
      </c>
      <c r="H77" s="58">
        <v>353.7</v>
      </c>
      <c r="I77" s="65"/>
      <c r="J77" s="65"/>
    </row>
    <row r="78" spans="1:10" s="43" customFormat="1" ht="15.75" hidden="1" x14ac:dyDescent="0.25">
      <c r="A78" s="44"/>
      <c r="B78" s="44"/>
      <c r="C78" s="49" t="s">
        <v>67</v>
      </c>
      <c r="D78" s="50" t="s">
        <v>75</v>
      </c>
      <c r="E78" s="50" t="s">
        <v>96</v>
      </c>
      <c r="F78" s="50" t="s">
        <v>100</v>
      </c>
      <c r="G78" s="50" t="s">
        <v>58</v>
      </c>
      <c r="H78" s="58">
        <v>353.7</v>
      </c>
      <c r="I78" s="65"/>
      <c r="J78" s="65"/>
    </row>
    <row r="79" spans="1:10" s="43" customFormat="1" ht="15.75" hidden="1" x14ac:dyDescent="0.25">
      <c r="A79" s="44"/>
      <c r="B79" s="44"/>
      <c r="C79" s="49" t="s">
        <v>130</v>
      </c>
      <c r="D79" s="50" t="s">
        <v>75</v>
      </c>
      <c r="E79" s="50" t="s">
        <v>96</v>
      </c>
      <c r="F79" s="50" t="s">
        <v>101</v>
      </c>
      <c r="G79" s="50" t="s">
        <v>58</v>
      </c>
      <c r="H79" s="58">
        <v>353.7</v>
      </c>
      <c r="I79" s="65"/>
      <c r="J79" s="65"/>
    </row>
    <row r="80" spans="1:10" s="43" customFormat="1" ht="15.75" x14ac:dyDescent="0.25">
      <c r="A80" s="44"/>
      <c r="B80" s="44"/>
      <c r="C80" s="49" t="s">
        <v>153</v>
      </c>
      <c r="D80" s="50" t="s">
        <v>75</v>
      </c>
      <c r="E80" s="50" t="s">
        <v>96</v>
      </c>
      <c r="F80" s="50" t="s">
        <v>103</v>
      </c>
      <c r="G80" s="50" t="s">
        <v>58</v>
      </c>
      <c r="H80" s="58">
        <v>353.7</v>
      </c>
      <c r="I80" s="65">
        <f>I81</f>
        <v>369</v>
      </c>
      <c r="J80" s="65">
        <f>J81</f>
        <v>389.4</v>
      </c>
    </row>
    <row r="81" spans="1:10" s="43" customFormat="1" ht="15.75" x14ac:dyDescent="0.25">
      <c r="A81" s="44"/>
      <c r="B81" s="44"/>
      <c r="C81" s="49" t="s">
        <v>126</v>
      </c>
      <c r="D81" s="50" t="s">
        <v>75</v>
      </c>
      <c r="E81" s="50" t="s">
        <v>96</v>
      </c>
      <c r="F81" s="50" t="s">
        <v>103</v>
      </c>
      <c r="G81" s="50" t="s">
        <v>79</v>
      </c>
      <c r="H81" s="56">
        <v>353.7</v>
      </c>
      <c r="I81" s="56">
        <v>369</v>
      </c>
      <c r="J81" s="56">
        <v>389.4</v>
      </c>
    </row>
    <row r="82" spans="1:10" s="43" customFormat="1" ht="15.75" x14ac:dyDescent="0.25">
      <c r="A82" s="44"/>
      <c r="B82" s="44"/>
      <c r="C82" s="49" t="s">
        <v>16</v>
      </c>
      <c r="D82" s="50" t="s">
        <v>75</v>
      </c>
      <c r="E82" s="50" t="s">
        <v>104</v>
      </c>
      <c r="F82" s="50" t="s">
        <v>57</v>
      </c>
      <c r="G82" s="50" t="s">
        <v>58</v>
      </c>
      <c r="H82" s="65">
        <v>41</v>
      </c>
      <c r="I82" s="65">
        <v>41</v>
      </c>
      <c r="J82" s="65">
        <v>41</v>
      </c>
    </row>
    <row r="83" spans="1:10" s="43" customFormat="1" ht="15.75" x14ac:dyDescent="0.25">
      <c r="A83" s="44"/>
      <c r="B83" s="44"/>
      <c r="C83" s="49" t="s">
        <v>65</v>
      </c>
      <c r="D83" s="50" t="s">
        <v>75</v>
      </c>
      <c r="E83" s="50" t="s">
        <v>104</v>
      </c>
      <c r="F83" s="50" t="s">
        <v>66</v>
      </c>
      <c r="G83" s="50" t="s">
        <v>58</v>
      </c>
      <c r="H83" s="65">
        <v>0.4</v>
      </c>
      <c r="I83" s="65">
        <v>0.4</v>
      </c>
      <c r="J83" s="65">
        <v>0.4</v>
      </c>
    </row>
    <row r="84" spans="1:10" s="43" customFormat="1" ht="15.75" x14ac:dyDescent="0.25">
      <c r="A84" s="44"/>
      <c r="B84" s="44"/>
      <c r="C84" s="49" t="s">
        <v>67</v>
      </c>
      <c r="D84" s="50" t="s">
        <v>75</v>
      </c>
      <c r="E84" s="50" t="s">
        <v>104</v>
      </c>
      <c r="F84" s="50" t="s">
        <v>68</v>
      </c>
      <c r="G84" s="50" t="s">
        <v>58</v>
      </c>
      <c r="H84" s="60">
        <v>0.4</v>
      </c>
      <c r="I84" s="60">
        <v>0.4</v>
      </c>
      <c r="J84" s="60">
        <v>0.4</v>
      </c>
    </row>
    <row r="85" spans="1:10" s="43" customFormat="1" ht="31.5" x14ac:dyDescent="0.25">
      <c r="A85" s="44"/>
      <c r="B85" s="44"/>
      <c r="C85" s="49" t="s">
        <v>146</v>
      </c>
      <c r="D85" s="50" t="s">
        <v>75</v>
      </c>
      <c r="E85" s="50" t="s">
        <v>104</v>
      </c>
      <c r="F85" s="50" t="s">
        <v>85</v>
      </c>
      <c r="G85" s="50" t="s">
        <v>58</v>
      </c>
      <c r="H85" s="60">
        <v>0.4</v>
      </c>
      <c r="I85" s="60">
        <v>0.4</v>
      </c>
      <c r="J85" s="60">
        <v>0.4</v>
      </c>
    </row>
    <row r="86" spans="1:10" s="43" customFormat="1" ht="47.25" x14ac:dyDescent="0.25">
      <c r="A86" s="44"/>
      <c r="B86" s="44"/>
      <c r="C86" s="67" t="s">
        <v>154</v>
      </c>
      <c r="D86" s="50" t="s">
        <v>75</v>
      </c>
      <c r="E86" s="50" t="s">
        <v>104</v>
      </c>
      <c r="F86" s="50" t="s">
        <v>105</v>
      </c>
      <c r="G86" s="50" t="s">
        <v>58</v>
      </c>
      <c r="H86" s="60">
        <v>0.4</v>
      </c>
      <c r="I86" s="60">
        <v>0.4</v>
      </c>
      <c r="J86" s="60">
        <v>0.4</v>
      </c>
    </row>
    <row r="87" spans="1:10" s="43" customFormat="1" ht="15.75" x14ac:dyDescent="0.25">
      <c r="A87" s="44"/>
      <c r="B87" s="44"/>
      <c r="C87" s="68" t="s">
        <v>148</v>
      </c>
      <c r="D87" s="69" t="s">
        <v>75</v>
      </c>
      <c r="E87" s="69" t="s">
        <v>104</v>
      </c>
      <c r="F87" s="69" t="s">
        <v>105</v>
      </c>
      <c r="G87" s="69" t="s">
        <v>88</v>
      </c>
      <c r="H87" s="70">
        <v>0.4</v>
      </c>
      <c r="I87" s="70">
        <v>0.4</v>
      </c>
      <c r="J87" s="70">
        <v>0.4</v>
      </c>
    </row>
    <row r="88" spans="1:10" s="43" customFormat="1" ht="15.75" x14ac:dyDescent="0.25">
      <c r="A88" s="44"/>
      <c r="B88" s="44"/>
      <c r="C88" s="49" t="s">
        <v>155</v>
      </c>
      <c r="D88" s="50" t="s">
        <v>75</v>
      </c>
      <c r="E88" s="50" t="s">
        <v>104</v>
      </c>
      <c r="F88" s="50" t="s">
        <v>156</v>
      </c>
      <c r="G88" s="50" t="s">
        <v>58</v>
      </c>
      <c r="H88" s="60">
        <v>40.6</v>
      </c>
      <c r="I88" s="60">
        <v>40.6</v>
      </c>
      <c r="J88" s="60">
        <v>40.6</v>
      </c>
    </row>
    <row r="89" spans="1:10" s="43" customFormat="1" ht="15.75" x14ac:dyDescent="0.25">
      <c r="A89" s="44"/>
      <c r="B89" s="44"/>
      <c r="C89" s="71" t="s">
        <v>126</v>
      </c>
      <c r="D89" s="50" t="s">
        <v>75</v>
      </c>
      <c r="E89" s="50" t="s">
        <v>104</v>
      </c>
      <c r="F89" s="50" t="s">
        <v>156</v>
      </c>
      <c r="G89" s="50" t="s">
        <v>79</v>
      </c>
      <c r="H89" s="60">
        <v>40.6</v>
      </c>
      <c r="I89" s="60">
        <v>40.6</v>
      </c>
      <c r="J89" s="60">
        <v>40.6</v>
      </c>
    </row>
    <row r="90" spans="1:10" s="43" customFormat="1" ht="15.75" x14ac:dyDescent="0.25">
      <c r="A90" s="44"/>
      <c r="B90" s="44"/>
      <c r="C90" s="72" t="s">
        <v>107</v>
      </c>
      <c r="D90" s="51" t="s">
        <v>106</v>
      </c>
      <c r="E90" s="51" t="s">
        <v>56</v>
      </c>
      <c r="F90" s="51" t="s">
        <v>57</v>
      </c>
      <c r="G90" s="51" t="s">
        <v>58</v>
      </c>
      <c r="H90" s="57">
        <v>1458.6</v>
      </c>
      <c r="I90" s="56">
        <f>I91</f>
        <v>319.2</v>
      </c>
      <c r="J90" s="56">
        <f>J91</f>
        <v>296.2</v>
      </c>
    </row>
    <row r="91" spans="1:10" ht="15.75" x14ac:dyDescent="0.25">
      <c r="C91" s="55" t="s">
        <v>67</v>
      </c>
      <c r="D91" s="51" t="s">
        <v>106</v>
      </c>
      <c r="E91" s="51" t="s">
        <v>94</v>
      </c>
      <c r="F91" s="51" t="s">
        <v>108</v>
      </c>
      <c r="G91" s="51" t="s">
        <v>58</v>
      </c>
      <c r="H91" s="56">
        <v>1458.6</v>
      </c>
      <c r="I91" s="56">
        <f>I92</f>
        <v>319.2</v>
      </c>
      <c r="J91" s="56">
        <f>J92</f>
        <v>296.2</v>
      </c>
    </row>
    <row r="92" spans="1:10" ht="15.75" x14ac:dyDescent="0.25">
      <c r="C92" s="49" t="s">
        <v>102</v>
      </c>
      <c r="D92" s="50" t="s">
        <v>106</v>
      </c>
      <c r="E92" s="50" t="s">
        <v>94</v>
      </c>
      <c r="F92" s="50" t="s">
        <v>109</v>
      </c>
      <c r="G92" s="50" t="s">
        <v>58</v>
      </c>
      <c r="H92" s="65">
        <v>277.3</v>
      </c>
      <c r="I92" s="65">
        <f>I93+I95+I97</f>
        <v>319.2</v>
      </c>
      <c r="J92" s="65">
        <f>J93+J95+J97</f>
        <v>296.2</v>
      </c>
    </row>
    <row r="93" spans="1:10" ht="15.75" x14ac:dyDescent="0.25">
      <c r="C93" s="49" t="s">
        <v>111</v>
      </c>
      <c r="D93" s="50" t="s">
        <v>106</v>
      </c>
      <c r="E93" s="50" t="s">
        <v>94</v>
      </c>
      <c r="F93" s="50" t="s">
        <v>110</v>
      </c>
      <c r="G93" s="50" t="s">
        <v>58</v>
      </c>
      <c r="H93" s="65">
        <v>151.9</v>
      </c>
      <c r="I93" s="65">
        <f>I94</f>
        <v>141</v>
      </c>
      <c r="J93" s="65">
        <f>J94</f>
        <v>141</v>
      </c>
    </row>
    <row r="94" spans="1:10" ht="15.75" x14ac:dyDescent="0.25">
      <c r="C94" s="49" t="s">
        <v>126</v>
      </c>
      <c r="D94" s="50" t="s">
        <v>106</v>
      </c>
      <c r="E94" s="50" t="s">
        <v>94</v>
      </c>
      <c r="F94" s="50" t="s">
        <v>110</v>
      </c>
      <c r="G94" s="50" t="s">
        <v>79</v>
      </c>
      <c r="H94" s="56">
        <v>151.9</v>
      </c>
      <c r="I94" s="56">
        <v>141</v>
      </c>
      <c r="J94" s="56">
        <v>141</v>
      </c>
    </row>
    <row r="95" spans="1:10" ht="15.75" x14ac:dyDescent="0.25">
      <c r="C95" s="49" t="s">
        <v>113</v>
      </c>
      <c r="D95" s="50" t="s">
        <v>106</v>
      </c>
      <c r="E95" s="50" t="s">
        <v>94</v>
      </c>
      <c r="F95" s="50" t="s">
        <v>112</v>
      </c>
      <c r="G95" s="50" t="s">
        <v>58</v>
      </c>
      <c r="H95" s="56">
        <v>125.4</v>
      </c>
      <c r="I95" s="56">
        <f>I96</f>
        <v>178.2</v>
      </c>
      <c r="J95" s="56">
        <f>J96</f>
        <v>155.19999999999999</v>
      </c>
    </row>
    <row r="96" spans="1:10" ht="15.75" x14ac:dyDescent="0.25">
      <c r="C96" s="49" t="s">
        <v>126</v>
      </c>
      <c r="D96" s="50" t="s">
        <v>106</v>
      </c>
      <c r="E96" s="50" t="s">
        <v>94</v>
      </c>
      <c r="F96" s="50" t="s">
        <v>112</v>
      </c>
      <c r="G96" s="50" t="s">
        <v>79</v>
      </c>
      <c r="H96" s="65">
        <v>125.4</v>
      </c>
      <c r="I96" s="65">
        <v>178.2</v>
      </c>
      <c r="J96" s="65">
        <v>155.19999999999999</v>
      </c>
    </row>
    <row r="97" spans="3:10" ht="31.5" x14ac:dyDescent="0.25">
      <c r="C97" s="49" t="s">
        <v>161</v>
      </c>
      <c r="D97" s="50" t="s">
        <v>106</v>
      </c>
      <c r="E97" s="50" t="s">
        <v>94</v>
      </c>
      <c r="F97" s="50">
        <v>1190004680</v>
      </c>
      <c r="G97" s="50" t="s">
        <v>58</v>
      </c>
      <c r="H97" s="56">
        <v>27.7</v>
      </c>
      <c r="I97" s="56">
        <v>0</v>
      </c>
      <c r="J97" s="56">
        <v>0</v>
      </c>
    </row>
    <row r="98" spans="3:10" ht="31.5" x14ac:dyDescent="0.25">
      <c r="C98" s="49" t="s">
        <v>78</v>
      </c>
      <c r="D98" s="50" t="s">
        <v>106</v>
      </c>
      <c r="E98" s="50" t="s">
        <v>94</v>
      </c>
      <c r="F98" s="50">
        <v>1190004680</v>
      </c>
      <c r="G98" s="50" t="s">
        <v>79</v>
      </c>
      <c r="H98" s="65">
        <v>27.7</v>
      </c>
      <c r="I98" s="65">
        <v>0</v>
      </c>
      <c r="J98" s="65">
        <v>0</v>
      </c>
    </row>
    <row r="99" spans="3:10" ht="15.75" x14ac:dyDescent="0.25">
      <c r="C99" s="68" t="s">
        <v>137</v>
      </c>
      <c r="D99" s="69" t="s">
        <v>106</v>
      </c>
      <c r="E99" s="69" t="s">
        <v>94</v>
      </c>
      <c r="F99" s="69" t="s">
        <v>136</v>
      </c>
      <c r="G99" s="69" t="s">
        <v>58</v>
      </c>
      <c r="H99" s="56">
        <v>1153.5999999999999</v>
      </c>
      <c r="I99" s="56">
        <v>0</v>
      </c>
      <c r="J99" s="56">
        <v>0</v>
      </c>
    </row>
    <row r="100" spans="3:10" ht="31.5" x14ac:dyDescent="0.25">
      <c r="C100" s="49" t="s">
        <v>78</v>
      </c>
      <c r="D100" s="50" t="s">
        <v>106</v>
      </c>
      <c r="E100" s="50" t="s">
        <v>94</v>
      </c>
      <c r="F100" s="50" t="s">
        <v>136</v>
      </c>
      <c r="G100" s="50" t="s">
        <v>79</v>
      </c>
      <c r="H100" s="65">
        <v>1153.5999999999999</v>
      </c>
      <c r="I100" s="65">
        <v>0</v>
      </c>
      <c r="J100" s="65">
        <v>0</v>
      </c>
    </row>
    <row r="101" spans="3:10" ht="15.75" x14ac:dyDescent="0.25">
      <c r="C101" s="55" t="s">
        <v>114</v>
      </c>
      <c r="D101" s="51" t="s">
        <v>99</v>
      </c>
      <c r="E101" s="51" t="s">
        <v>56</v>
      </c>
      <c r="F101" s="51" t="s">
        <v>57</v>
      </c>
      <c r="G101" s="51" t="s">
        <v>58</v>
      </c>
      <c r="H101" s="59">
        <v>279.2</v>
      </c>
      <c r="I101" s="59">
        <v>279.3</v>
      </c>
      <c r="J101" s="59">
        <v>279.3</v>
      </c>
    </row>
    <row r="102" spans="3:10" ht="15.75" x14ac:dyDescent="0.25">
      <c r="C102" s="49" t="s">
        <v>21</v>
      </c>
      <c r="D102" s="50" t="s">
        <v>99</v>
      </c>
      <c r="E102" s="50" t="s">
        <v>61</v>
      </c>
      <c r="F102" s="50" t="s">
        <v>57</v>
      </c>
      <c r="G102" s="50" t="s">
        <v>58</v>
      </c>
      <c r="H102" s="60">
        <v>279.2</v>
      </c>
      <c r="I102" s="60">
        <v>279.3</v>
      </c>
      <c r="J102" s="60">
        <v>279.3</v>
      </c>
    </row>
    <row r="103" spans="3:10" ht="15.75" x14ac:dyDescent="0.25">
      <c r="C103" s="49" t="s">
        <v>65</v>
      </c>
      <c r="D103" s="50" t="s">
        <v>99</v>
      </c>
      <c r="E103" s="50" t="s">
        <v>61</v>
      </c>
      <c r="F103" s="50" t="s">
        <v>66</v>
      </c>
      <c r="G103" s="50" t="s">
        <v>58</v>
      </c>
      <c r="H103" s="60">
        <v>279.2</v>
      </c>
      <c r="I103" s="60">
        <v>279.3</v>
      </c>
      <c r="J103" s="60">
        <v>279.3</v>
      </c>
    </row>
    <row r="104" spans="3:10" ht="15.75" x14ac:dyDescent="0.25">
      <c r="C104" s="49" t="s">
        <v>67</v>
      </c>
      <c r="D104" s="50" t="s">
        <v>99</v>
      </c>
      <c r="E104" s="50" t="s">
        <v>61</v>
      </c>
      <c r="F104" s="50" t="s">
        <v>68</v>
      </c>
      <c r="G104" s="50" t="s">
        <v>58</v>
      </c>
      <c r="H104" s="60">
        <v>279.2</v>
      </c>
      <c r="I104" s="60">
        <v>279.3</v>
      </c>
      <c r="J104" s="60">
        <v>279.3</v>
      </c>
    </row>
    <row r="105" spans="3:10" ht="15.75" x14ac:dyDescent="0.25">
      <c r="C105" s="49" t="s">
        <v>157</v>
      </c>
      <c r="D105" s="50" t="s">
        <v>99</v>
      </c>
      <c r="E105" s="50" t="s">
        <v>61</v>
      </c>
      <c r="F105" s="50" t="s">
        <v>115</v>
      </c>
      <c r="G105" s="50" t="s">
        <v>58</v>
      </c>
      <c r="H105" s="60">
        <v>279.2</v>
      </c>
      <c r="I105" s="60">
        <v>279.3</v>
      </c>
      <c r="J105" s="60">
        <v>279.3</v>
      </c>
    </row>
    <row r="106" spans="3:10" ht="15.75" x14ac:dyDescent="0.25">
      <c r="C106" s="49" t="s">
        <v>117</v>
      </c>
      <c r="D106" s="50" t="s">
        <v>99</v>
      </c>
      <c r="E106" s="50" t="s">
        <v>61</v>
      </c>
      <c r="F106" s="50" t="s">
        <v>115</v>
      </c>
      <c r="G106" s="50" t="s">
        <v>116</v>
      </c>
      <c r="H106" s="60">
        <v>279.2</v>
      </c>
      <c r="I106" s="60">
        <v>279.3</v>
      </c>
      <c r="J106" s="60">
        <v>279.3</v>
      </c>
    </row>
  </sheetData>
  <mergeCells count="7">
    <mergeCell ref="G5:J5"/>
    <mergeCell ref="C9:J9"/>
    <mergeCell ref="G1:J1"/>
    <mergeCell ref="C8:J8"/>
    <mergeCell ref="G2:J2"/>
    <mergeCell ref="G3:J3"/>
    <mergeCell ref="G4:J4"/>
  </mergeCells>
  <pageMargins left="0.70866141732283472" right="0.70866141732283472" top="0.74803149606299213" bottom="0.74803149606299213" header="0.31496062992125984" footer="0.31496062992125984"/>
  <pageSetup paperSize="9" scale="3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tabSelected="1" topLeftCell="I1" zoomScale="85" zoomScaleNormal="85" workbookViewId="0">
      <selection activeCell="Q66" sqref="Q66"/>
    </sheetView>
  </sheetViews>
  <sheetFormatPr defaultRowHeight="15" x14ac:dyDescent="0.25"/>
  <cols>
    <col min="1" max="7" width="0" style="73" hidden="1" customWidth="1"/>
    <col min="8" max="8" width="0" style="74" hidden="1" customWidth="1"/>
    <col min="9" max="9" width="62.28515625" style="80" customWidth="1"/>
    <col min="10" max="10" width="10" style="80" customWidth="1"/>
    <col min="11" max="11" width="7.140625" style="80" customWidth="1"/>
    <col min="12" max="12" width="6.85546875" style="80" customWidth="1"/>
    <col min="13" max="13" width="13.85546875" style="80" customWidth="1"/>
    <col min="14" max="14" width="7.5703125" style="80" customWidth="1"/>
    <col min="15" max="15" width="10.140625" style="82" customWidth="1"/>
    <col min="16" max="16" width="10.140625" style="74" customWidth="1"/>
    <col min="17" max="17" width="10.85546875" style="74" customWidth="1"/>
    <col min="18" max="256" width="9.140625" style="74"/>
    <col min="257" max="264" width="0" style="74" hidden="1" customWidth="1"/>
    <col min="265" max="265" width="62.28515625" style="74" customWidth="1"/>
    <col min="266" max="266" width="15.28515625" style="74" customWidth="1"/>
    <col min="267" max="267" width="9" style="74" customWidth="1"/>
    <col min="268" max="268" width="11.140625" style="74" customWidth="1"/>
    <col min="269" max="269" width="13.85546875" style="74" customWidth="1"/>
    <col min="270" max="270" width="10.42578125" style="74" customWidth="1"/>
    <col min="271" max="271" width="16.42578125" style="74" customWidth="1"/>
    <col min="272" max="512" width="9.140625" style="74"/>
    <col min="513" max="520" width="0" style="74" hidden="1" customWidth="1"/>
    <col min="521" max="521" width="62.28515625" style="74" customWidth="1"/>
    <col min="522" max="522" width="15.28515625" style="74" customWidth="1"/>
    <col min="523" max="523" width="9" style="74" customWidth="1"/>
    <col min="524" max="524" width="11.140625" style="74" customWidth="1"/>
    <col min="525" max="525" width="13.85546875" style="74" customWidth="1"/>
    <col min="526" max="526" width="10.42578125" style="74" customWidth="1"/>
    <col min="527" max="527" width="16.42578125" style="74" customWidth="1"/>
    <col min="528" max="768" width="9.140625" style="74"/>
    <col min="769" max="776" width="0" style="74" hidden="1" customWidth="1"/>
    <col min="777" max="777" width="62.28515625" style="74" customWidth="1"/>
    <col min="778" max="778" width="15.28515625" style="74" customWidth="1"/>
    <col min="779" max="779" width="9" style="74" customWidth="1"/>
    <col min="780" max="780" width="11.140625" style="74" customWidth="1"/>
    <col min="781" max="781" width="13.85546875" style="74" customWidth="1"/>
    <col min="782" max="782" width="10.42578125" style="74" customWidth="1"/>
    <col min="783" max="783" width="16.42578125" style="74" customWidth="1"/>
    <col min="784" max="1024" width="9.140625" style="74"/>
    <col min="1025" max="1032" width="0" style="74" hidden="1" customWidth="1"/>
    <col min="1033" max="1033" width="62.28515625" style="74" customWidth="1"/>
    <col min="1034" max="1034" width="15.28515625" style="74" customWidth="1"/>
    <col min="1035" max="1035" width="9" style="74" customWidth="1"/>
    <col min="1036" max="1036" width="11.140625" style="74" customWidth="1"/>
    <col min="1037" max="1037" width="13.85546875" style="74" customWidth="1"/>
    <col min="1038" max="1038" width="10.42578125" style="74" customWidth="1"/>
    <col min="1039" max="1039" width="16.42578125" style="74" customWidth="1"/>
    <col min="1040" max="1280" width="9.140625" style="74"/>
    <col min="1281" max="1288" width="0" style="74" hidden="1" customWidth="1"/>
    <col min="1289" max="1289" width="62.28515625" style="74" customWidth="1"/>
    <col min="1290" max="1290" width="15.28515625" style="74" customWidth="1"/>
    <col min="1291" max="1291" width="9" style="74" customWidth="1"/>
    <col min="1292" max="1292" width="11.140625" style="74" customWidth="1"/>
    <col min="1293" max="1293" width="13.85546875" style="74" customWidth="1"/>
    <col min="1294" max="1294" width="10.42578125" style="74" customWidth="1"/>
    <col min="1295" max="1295" width="16.42578125" style="74" customWidth="1"/>
    <col min="1296" max="1536" width="9.140625" style="74"/>
    <col min="1537" max="1544" width="0" style="74" hidden="1" customWidth="1"/>
    <col min="1545" max="1545" width="62.28515625" style="74" customWidth="1"/>
    <col min="1546" max="1546" width="15.28515625" style="74" customWidth="1"/>
    <col min="1547" max="1547" width="9" style="74" customWidth="1"/>
    <col min="1548" max="1548" width="11.140625" style="74" customWidth="1"/>
    <col min="1549" max="1549" width="13.85546875" style="74" customWidth="1"/>
    <col min="1550" max="1550" width="10.42578125" style="74" customWidth="1"/>
    <col min="1551" max="1551" width="16.42578125" style="74" customWidth="1"/>
    <col min="1552" max="1792" width="9.140625" style="74"/>
    <col min="1793" max="1800" width="0" style="74" hidden="1" customWidth="1"/>
    <col min="1801" max="1801" width="62.28515625" style="74" customWidth="1"/>
    <col min="1802" max="1802" width="15.28515625" style="74" customWidth="1"/>
    <col min="1803" max="1803" width="9" style="74" customWidth="1"/>
    <col min="1804" max="1804" width="11.140625" style="74" customWidth="1"/>
    <col min="1805" max="1805" width="13.85546875" style="74" customWidth="1"/>
    <col min="1806" max="1806" width="10.42578125" style="74" customWidth="1"/>
    <col min="1807" max="1807" width="16.42578125" style="74" customWidth="1"/>
    <col min="1808" max="2048" width="9.140625" style="74"/>
    <col min="2049" max="2056" width="0" style="74" hidden="1" customWidth="1"/>
    <col min="2057" max="2057" width="62.28515625" style="74" customWidth="1"/>
    <col min="2058" max="2058" width="15.28515625" style="74" customWidth="1"/>
    <col min="2059" max="2059" width="9" style="74" customWidth="1"/>
    <col min="2060" max="2060" width="11.140625" style="74" customWidth="1"/>
    <col min="2061" max="2061" width="13.85546875" style="74" customWidth="1"/>
    <col min="2062" max="2062" width="10.42578125" style="74" customWidth="1"/>
    <col min="2063" max="2063" width="16.42578125" style="74" customWidth="1"/>
    <col min="2064" max="2304" width="9.140625" style="74"/>
    <col min="2305" max="2312" width="0" style="74" hidden="1" customWidth="1"/>
    <col min="2313" max="2313" width="62.28515625" style="74" customWidth="1"/>
    <col min="2314" max="2314" width="15.28515625" style="74" customWidth="1"/>
    <col min="2315" max="2315" width="9" style="74" customWidth="1"/>
    <col min="2316" max="2316" width="11.140625" style="74" customWidth="1"/>
    <col min="2317" max="2317" width="13.85546875" style="74" customWidth="1"/>
    <col min="2318" max="2318" width="10.42578125" style="74" customWidth="1"/>
    <col min="2319" max="2319" width="16.42578125" style="74" customWidth="1"/>
    <col min="2320" max="2560" width="9.140625" style="74"/>
    <col min="2561" max="2568" width="0" style="74" hidden="1" customWidth="1"/>
    <col min="2569" max="2569" width="62.28515625" style="74" customWidth="1"/>
    <col min="2570" max="2570" width="15.28515625" style="74" customWidth="1"/>
    <col min="2571" max="2571" width="9" style="74" customWidth="1"/>
    <col min="2572" max="2572" width="11.140625" style="74" customWidth="1"/>
    <col min="2573" max="2573" width="13.85546875" style="74" customWidth="1"/>
    <col min="2574" max="2574" width="10.42578125" style="74" customWidth="1"/>
    <col min="2575" max="2575" width="16.42578125" style="74" customWidth="1"/>
    <col min="2576" max="2816" width="9.140625" style="74"/>
    <col min="2817" max="2824" width="0" style="74" hidden="1" customWidth="1"/>
    <col min="2825" max="2825" width="62.28515625" style="74" customWidth="1"/>
    <col min="2826" max="2826" width="15.28515625" style="74" customWidth="1"/>
    <col min="2827" max="2827" width="9" style="74" customWidth="1"/>
    <col min="2828" max="2828" width="11.140625" style="74" customWidth="1"/>
    <col min="2829" max="2829" width="13.85546875" style="74" customWidth="1"/>
    <col min="2830" max="2830" width="10.42578125" style="74" customWidth="1"/>
    <col min="2831" max="2831" width="16.42578125" style="74" customWidth="1"/>
    <col min="2832" max="3072" width="9.140625" style="74"/>
    <col min="3073" max="3080" width="0" style="74" hidden="1" customWidth="1"/>
    <col min="3081" max="3081" width="62.28515625" style="74" customWidth="1"/>
    <col min="3082" max="3082" width="15.28515625" style="74" customWidth="1"/>
    <col min="3083" max="3083" width="9" style="74" customWidth="1"/>
    <col min="3084" max="3084" width="11.140625" style="74" customWidth="1"/>
    <col min="3085" max="3085" width="13.85546875" style="74" customWidth="1"/>
    <col min="3086" max="3086" width="10.42578125" style="74" customWidth="1"/>
    <col min="3087" max="3087" width="16.42578125" style="74" customWidth="1"/>
    <col min="3088" max="3328" width="9.140625" style="74"/>
    <col min="3329" max="3336" width="0" style="74" hidden="1" customWidth="1"/>
    <col min="3337" max="3337" width="62.28515625" style="74" customWidth="1"/>
    <col min="3338" max="3338" width="15.28515625" style="74" customWidth="1"/>
    <col min="3339" max="3339" width="9" style="74" customWidth="1"/>
    <col min="3340" max="3340" width="11.140625" style="74" customWidth="1"/>
    <col min="3341" max="3341" width="13.85546875" style="74" customWidth="1"/>
    <col min="3342" max="3342" width="10.42578125" style="74" customWidth="1"/>
    <col min="3343" max="3343" width="16.42578125" style="74" customWidth="1"/>
    <col min="3344" max="3584" width="9.140625" style="74"/>
    <col min="3585" max="3592" width="0" style="74" hidden="1" customWidth="1"/>
    <col min="3593" max="3593" width="62.28515625" style="74" customWidth="1"/>
    <col min="3594" max="3594" width="15.28515625" style="74" customWidth="1"/>
    <col min="3595" max="3595" width="9" style="74" customWidth="1"/>
    <col min="3596" max="3596" width="11.140625" style="74" customWidth="1"/>
    <col min="3597" max="3597" width="13.85546875" style="74" customWidth="1"/>
    <col min="3598" max="3598" width="10.42578125" style="74" customWidth="1"/>
    <col min="3599" max="3599" width="16.42578125" style="74" customWidth="1"/>
    <col min="3600" max="3840" width="9.140625" style="74"/>
    <col min="3841" max="3848" width="0" style="74" hidden="1" customWidth="1"/>
    <col min="3849" max="3849" width="62.28515625" style="74" customWidth="1"/>
    <col min="3850" max="3850" width="15.28515625" style="74" customWidth="1"/>
    <col min="3851" max="3851" width="9" style="74" customWidth="1"/>
    <col min="3852" max="3852" width="11.140625" style="74" customWidth="1"/>
    <col min="3853" max="3853" width="13.85546875" style="74" customWidth="1"/>
    <col min="3854" max="3854" width="10.42578125" style="74" customWidth="1"/>
    <col min="3855" max="3855" width="16.42578125" style="74" customWidth="1"/>
    <col min="3856" max="4096" width="9.140625" style="74"/>
    <col min="4097" max="4104" width="0" style="74" hidden="1" customWidth="1"/>
    <col min="4105" max="4105" width="62.28515625" style="74" customWidth="1"/>
    <col min="4106" max="4106" width="15.28515625" style="74" customWidth="1"/>
    <col min="4107" max="4107" width="9" style="74" customWidth="1"/>
    <col min="4108" max="4108" width="11.140625" style="74" customWidth="1"/>
    <col min="4109" max="4109" width="13.85546875" style="74" customWidth="1"/>
    <col min="4110" max="4110" width="10.42578125" style="74" customWidth="1"/>
    <col min="4111" max="4111" width="16.42578125" style="74" customWidth="1"/>
    <col min="4112" max="4352" width="9.140625" style="74"/>
    <col min="4353" max="4360" width="0" style="74" hidden="1" customWidth="1"/>
    <col min="4361" max="4361" width="62.28515625" style="74" customWidth="1"/>
    <col min="4362" max="4362" width="15.28515625" style="74" customWidth="1"/>
    <col min="4363" max="4363" width="9" style="74" customWidth="1"/>
    <col min="4364" max="4364" width="11.140625" style="74" customWidth="1"/>
    <col min="4365" max="4365" width="13.85546875" style="74" customWidth="1"/>
    <col min="4366" max="4366" width="10.42578125" style="74" customWidth="1"/>
    <col min="4367" max="4367" width="16.42578125" style="74" customWidth="1"/>
    <col min="4368" max="4608" width="9.140625" style="74"/>
    <col min="4609" max="4616" width="0" style="74" hidden="1" customWidth="1"/>
    <col min="4617" max="4617" width="62.28515625" style="74" customWidth="1"/>
    <col min="4618" max="4618" width="15.28515625" style="74" customWidth="1"/>
    <col min="4619" max="4619" width="9" style="74" customWidth="1"/>
    <col min="4620" max="4620" width="11.140625" style="74" customWidth="1"/>
    <col min="4621" max="4621" width="13.85546875" style="74" customWidth="1"/>
    <col min="4622" max="4622" width="10.42578125" style="74" customWidth="1"/>
    <col min="4623" max="4623" width="16.42578125" style="74" customWidth="1"/>
    <col min="4624" max="4864" width="9.140625" style="74"/>
    <col min="4865" max="4872" width="0" style="74" hidden="1" customWidth="1"/>
    <col min="4873" max="4873" width="62.28515625" style="74" customWidth="1"/>
    <col min="4874" max="4874" width="15.28515625" style="74" customWidth="1"/>
    <col min="4875" max="4875" width="9" style="74" customWidth="1"/>
    <col min="4876" max="4876" width="11.140625" style="74" customWidth="1"/>
    <col min="4877" max="4877" width="13.85546875" style="74" customWidth="1"/>
    <col min="4878" max="4878" width="10.42578125" style="74" customWidth="1"/>
    <col min="4879" max="4879" width="16.42578125" style="74" customWidth="1"/>
    <col min="4880" max="5120" width="9.140625" style="74"/>
    <col min="5121" max="5128" width="0" style="74" hidden="1" customWidth="1"/>
    <col min="5129" max="5129" width="62.28515625" style="74" customWidth="1"/>
    <col min="5130" max="5130" width="15.28515625" style="74" customWidth="1"/>
    <col min="5131" max="5131" width="9" style="74" customWidth="1"/>
    <col min="5132" max="5132" width="11.140625" style="74" customWidth="1"/>
    <col min="5133" max="5133" width="13.85546875" style="74" customWidth="1"/>
    <col min="5134" max="5134" width="10.42578125" style="74" customWidth="1"/>
    <col min="5135" max="5135" width="16.42578125" style="74" customWidth="1"/>
    <col min="5136" max="5376" width="9.140625" style="74"/>
    <col min="5377" max="5384" width="0" style="74" hidden="1" customWidth="1"/>
    <col min="5385" max="5385" width="62.28515625" style="74" customWidth="1"/>
    <col min="5386" max="5386" width="15.28515625" style="74" customWidth="1"/>
    <col min="5387" max="5387" width="9" style="74" customWidth="1"/>
    <col min="5388" max="5388" width="11.140625" style="74" customWidth="1"/>
    <col min="5389" max="5389" width="13.85546875" style="74" customWidth="1"/>
    <col min="5390" max="5390" width="10.42578125" style="74" customWidth="1"/>
    <col min="5391" max="5391" width="16.42578125" style="74" customWidth="1"/>
    <col min="5392" max="5632" width="9.140625" style="74"/>
    <col min="5633" max="5640" width="0" style="74" hidden="1" customWidth="1"/>
    <col min="5641" max="5641" width="62.28515625" style="74" customWidth="1"/>
    <col min="5642" max="5642" width="15.28515625" style="74" customWidth="1"/>
    <col min="5643" max="5643" width="9" style="74" customWidth="1"/>
    <col min="5644" max="5644" width="11.140625" style="74" customWidth="1"/>
    <col min="5645" max="5645" width="13.85546875" style="74" customWidth="1"/>
    <col min="5646" max="5646" width="10.42578125" style="74" customWidth="1"/>
    <col min="5647" max="5647" width="16.42578125" style="74" customWidth="1"/>
    <col min="5648" max="5888" width="9.140625" style="74"/>
    <col min="5889" max="5896" width="0" style="74" hidden="1" customWidth="1"/>
    <col min="5897" max="5897" width="62.28515625" style="74" customWidth="1"/>
    <col min="5898" max="5898" width="15.28515625" style="74" customWidth="1"/>
    <col min="5899" max="5899" width="9" style="74" customWidth="1"/>
    <col min="5900" max="5900" width="11.140625" style="74" customWidth="1"/>
    <col min="5901" max="5901" width="13.85546875" style="74" customWidth="1"/>
    <col min="5902" max="5902" width="10.42578125" style="74" customWidth="1"/>
    <col min="5903" max="5903" width="16.42578125" style="74" customWidth="1"/>
    <col min="5904" max="6144" width="9.140625" style="74"/>
    <col min="6145" max="6152" width="0" style="74" hidden="1" customWidth="1"/>
    <col min="6153" max="6153" width="62.28515625" style="74" customWidth="1"/>
    <col min="6154" max="6154" width="15.28515625" style="74" customWidth="1"/>
    <col min="6155" max="6155" width="9" style="74" customWidth="1"/>
    <col min="6156" max="6156" width="11.140625" style="74" customWidth="1"/>
    <col min="6157" max="6157" width="13.85546875" style="74" customWidth="1"/>
    <col min="6158" max="6158" width="10.42578125" style="74" customWidth="1"/>
    <col min="6159" max="6159" width="16.42578125" style="74" customWidth="1"/>
    <col min="6160" max="6400" width="9.140625" style="74"/>
    <col min="6401" max="6408" width="0" style="74" hidden="1" customWidth="1"/>
    <col min="6409" max="6409" width="62.28515625" style="74" customWidth="1"/>
    <col min="6410" max="6410" width="15.28515625" style="74" customWidth="1"/>
    <col min="6411" max="6411" width="9" style="74" customWidth="1"/>
    <col min="6412" max="6412" width="11.140625" style="74" customWidth="1"/>
    <col min="6413" max="6413" width="13.85546875" style="74" customWidth="1"/>
    <col min="6414" max="6414" width="10.42578125" style="74" customWidth="1"/>
    <col min="6415" max="6415" width="16.42578125" style="74" customWidth="1"/>
    <col min="6416" max="6656" width="9.140625" style="74"/>
    <col min="6657" max="6664" width="0" style="74" hidden="1" customWidth="1"/>
    <col min="6665" max="6665" width="62.28515625" style="74" customWidth="1"/>
    <col min="6666" max="6666" width="15.28515625" style="74" customWidth="1"/>
    <col min="6667" max="6667" width="9" style="74" customWidth="1"/>
    <col min="6668" max="6668" width="11.140625" style="74" customWidth="1"/>
    <col min="6669" max="6669" width="13.85546875" style="74" customWidth="1"/>
    <col min="6670" max="6670" width="10.42578125" style="74" customWidth="1"/>
    <col min="6671" max="6671" width="16.42578125" style="74" customWidth="1"/>
    <col min="6672" max="6912" width="9.140625" style="74"/>
    <col min="6913" max="6920" width="0" style="74" hidden="1" customWidth="1"/>
    <col min="6921" max="6921" width="62.28515625" style="74" customWidth="1"/>
    <col min="6922" max="6922" width="15.28515625" style="74" customWidth="1"/>
    <col min="6923" max="6923" width="9" style="74" customWidth="1"/>
    <col min="6924" max="6924" width="11.140625" style="74" customWidth="1"/>
    <col min="6925" max="6925" width="13.85546875" style="74" customWidth="1"/>
    <col min="6926" max="6926" width="10.42578125" style="74" customWidth="1"/>
    <col min="6927" max="6927" width="16.42578125" style="74" customWidth="1"/>
    <col min="6928" max="7168" width="9.140625" style="74"/>
    <col min="7169" max="7176" width="0" style="74" hidden="1" customWidth="1"/>
    <col min="7177" max="7177" width="62.28515625" style="74" customWidth="1"/>
    <col min="7178" max="7178" width="15.28515625" style="74" customWidth="1"/>
    <col min="7179" max="7179" width="9" style="74" customWidth="1"/>
    <col min="7180" max="7180" width="11.140625" style="74" customWidth="1"/>
    <col min="7181" max="7181" width="13.85546875" style="74" customWidth="1"/>
    <col min="7182" max="7182" width="10.42578125" style="74" customWidth="1"/>
    <col min="7183" max="7183" width="16.42578125" style="74" customWidth="1"/>
    <col min="7184" max="7424" width="9.140625" style="74"/>
    <col min="7425" max="7432" width="0" style="74" hidden="1" customWidth="1"/>
    <col min="7433" max="7433" width="62.28515625" style="74" customWidth="1"/>
    <col min="7434" max="7434" width="15.28515625" style="74" customWidth="1"/>
    <col min="7435" max="7435" width="9" style="74" customWidth="1"/>
    <col min="7436" max="7436" width="11.140625" style="74" customWidth="1"/>
    <col min="7437" max="7437" width="13.85546875" style="74" customWidth="1"/>
    <col min="7438" max="7438" width="10.42578125" style="74" customWidth="1"/>
    <col min="7439" max="7439" width="16.42578125" style="74" customWidth="1"/>
    <col min="7440" max="7680" width="9.140625" style="74"/>
    <col min="7681" max="7688" width="0" style="74" hidden="1" customWidth="1"/>
    <col min="7689" max="7689" width="62.28515625" style="74" customWidth="1"/>
    <col min="7690" max="7690" width="15.28515625" style="74" customWidth="1"/>
    <col min="7691" max="7691" width="9" style="74" customWidth="1"/>
    <col min="7692" max="7692" width="11.140625" style="74" customWidth="1"/>
    <col min="7693" max="7693" width="13.85546875" style="74" customWidth="1"/>
    <col min="7694" max="7694" width="10.42578125" style="74" customWidth="1"/>
    <col min="7695" max="7695" width="16.42578125" style="74" customWidth="1"/>
    <col min="7696" max="7936" width="9.140625" style="74"/>
    <col min="7937" max="7944" width="0" style="74" hidden="1" customWidth="1"/>
    <col min="7945" max="7945" width="62.28515625" style="74" customWidth="1"/>
    <col min="7946" max="7946" width="15.28515625" style="74" customWidth="1"/>
    <col min="7947" max="7947" width="9" style="74" customWidth="1"/>
    <col min="7948" max="7948" width="11.140625" style="74" customWidth="1"/>
    <col min="7949" max="7949" width="13.85546875" style="74" customWidth="1"/>
    <col min="7950" max="7950" width="10.42578125" style="74" customWidth="1"/>
    <col min="7951" max="7951" width="16.42578125" style="74" customWidth="1"/>
    <col min="7952" max="8192" width="9.140625" style="74"/>
    <col min="8193" max="8200" width="0" style="74" hidden="1" customWidth="1"/>
    <col min="8201" max="8201" width="62.28515625" style="74" customWidth="1"/>
    <col min="8202" max="8202" width="15.28515625" style="74" customWidth="1"/>
    <col min="8203" max="8203" width="9" style="74" customWidth="1"/>
    <col min="8204" max="8204" width="11.140625" style="74" customWidth="1"/>
    <col min="8205" max="8205" width="13.85546875" style="74" customWidth="1"/>
    <col min="8206" max="8206" width="10.42578125" style="74" customWidth="1"/>
    <col min="8207" max="8207" width="16.42578125" style="74" customWidth="1"/>
    <col min="8208" max="8448" width="9.140625" style="74"/>
    <col min="8449" max="8456" width="0" style="74" hidden="1" customWidth="1"/>
    <col min="8457" max="8457" width="62.28515625" style="74" customWidth="1"/>
    <col min="8458" max="8458" width="15.28515625" style="74" customWidth="1"/>
    <col min="8459" max="8459" width="9" style="74" customWidth="1"/>
    <col min="8460" max="8460" width="11.140625" style="74" customWidth="1"/>
    <col min="8461" max="8461" width="13.85546875" style="74" customWidth="1"/>
    <col min="8462" max="8462" width="10.42578125" style="74" customWidth="1"/>
    <col min="8463" max="8463" width="16.42578125" style="74" customWidth="1"/>
    <col min="8464" max="8704" width="9.140625" style="74"/>
    <col min="8705" max="8712" width="0" style="74" hidden="1" customWidth="1"/>
    <col min="8713" max="8713" width="62.28515625" style="74" customWidth="1"/>
    <col min="8714" max="8714" width="15.28515625" style="74" customWidth="1"/>
    <col min="8715" max="8715" width="9" style="74" customWidth="1"/>
    <col min="8716" max="8716" width="11.140625" style="74" customWidth="1"/>
    <col min="8717" max="8717" width="13.85546875" style="74" customWidth="1"/>
    <col min="8718" max="8718" width="10.42578125" style="74" customWidth="1"/>
    <col min="8719" max="8719" width="16.42578125" style="74" customWidth="1"/>
    <col min="8720" max="8960" width="9.140625" style="74"/>
    <col min="8961" max="8968" width="0" style="74" hidden="1" customWidth="1"/>
    <col min="8969" max="8969" width="62.28515625" style="74" customWidth="1"/>
    <col min="8970" max="8970" width="15.28515625" style="74" customWidth="1"/>
    <col min="8971" max="8971" width="9" style="74" customWidth="1"/>
    <col min="8972" max="8972" width="11.140625" style="74" customWidth="1"/>
    <col min="8973" max="8973" width="13.85546875" style="74" customWidth="1"/>
    <col min="8974" max="8974" width="10.42578125" style="74" customWidth="1"/>
    <col min="8975" max="8975" width="16.42578125" style="74" customWidth="1"/>
    <col min="8976" max="9216" width="9.140625" style="74"/>
    <col min="9217" max="9224" width="0" style="74" hidden="1" customWidth="1"/>
    <col min="9225" max="9225" width="62.28515625" style="74" customWidth="1"/>
    <col min="9226" max="9226" width="15.28515625" style="74" customWidth="1"/>
    <col min="9227" max="9227" width="9" style="74" customWidth="1"/>
    <col min="9228" max="9228" width="11.140625" style="74" customWidth="1"/>
    <col min="9229" max="9229" width="13.85546875" style="74" customWidth="1"/>
    <col min="9230" max="9230" width="10.42578125" style="74" customWidth="1"/>
    <col min="9231" max="9231" width="16.42578125" style="74" customWidth="1"/>
    <col min="9232" max="9472" width="9.140625" style="74"/>
    <col min="9473" max="9480" width="0" style="74" hidden="1" customWidth="1"/>
    <col min="9481" max="9481" width="62.28515625" style="74" customWidth="1"/>
    <col min="9482" max="9482" width="15.28515625" style="74" customWidth="1"/>
    <col min="9483" max="9483" width="9" style="74" customWidth="1"/>
    <col min="9484" max="9484" width="11.140625" style="74" customWidth="1"/>
    <col min="9485" max="9485" width="13.85546875" style="74" customWidth="1"/>
    <col min="9486" max="9486" width="10.42578125" style="74" customWidth="1"/>
    <col min="9487" max="9487" width="16.42578125" style="74" customWidth="1"/>
    <col min="9488" max="9728" width="9.140625" style="74"/>
    <col min="9729" max="9736" width="0" style="74" hidden="1" customWidth="1"/>
    <col min="9737" max="9737" width="62.28515625" style="74" customWidth="1"/>
    <col min="9738" max="9738" width="15.28515625" style="74" customWidth="1"/>
    <col min="9739" max="9739" width="9" style="74" customWidth="1"/>
    <col min="9740" max="9740" width="11.140625" style="74" customWidth="1"/>
    <col min="9741" max="9741" width="13.85546875" style="74" customWidth="1"/>
    <col min="9742" max="9742" width="10.42578125" style="74" customWidth="1"/>
    <col min="9743" max="9743" width="16.42578125" style="74" customWidth="1"/>
    <col min="9744" max="9984" width="9.140625" style="74"/>
    <col min="9985" max="9992" width="0" style="74" hidden="1" customWidth="1"/>
    <col min="9993" max="9993" width="62.28515625" style="74" customWidth="1"/>
    <col min="9994" max="9994" width="15.28515625" style="74" customWidth="1"/>
    <col min="9995" max="9995" width="9" style="74" customWidth="1"/>
    <col min="9996" max="9996" width="11.140625" style="74" customWidth="1"/>
    <col min="9997" max="9997" width="13.85546875" style="74" customWidth="1"/>
    <col min="9998" max="9998" width="10.42578125" style="74" customWidth="1"/>
    <col min="9999" max="9999" width="16.42578125" style="74" customWidth="1"/>
    <col min="10000" max="10240" width="9.140625" style="74"/>
    <col min="10241" max="10248" width="0" style="74" hidden="1" customWidth="1"/>
    <col min="10249" max="10249" width="62.28515625" style="74" customWidth="1"/>
    <col min="10250" max="10250" width="15.28515625" style="74" customWidth="1"/>
    <col min="10251" max="10251" width="9" style="74" customWidth="1"/>
    <col min="10252" max="10252" width="11.140625" style="74" customWidth="1"/>
    <col min="10253" max="10253" width="13.85546875" style="74" customWidth="1"/>
    <col min="10254" max="10254" width="10.42578125" style="74" customWidth="1"/>
    <col min="10255" max="10255" width="16.42578125" style="74" customWidth="1"/>
    <col min="10256" max="10496" width="9.140625" style="74"/>
    <col min="10497" max="10504" width="0" style="74" hidden="1" customWidth="1"/>
    <col min="10505" max="10505" width="62.28515625" style="74" customWidth="1"/>
    <col min="10506" max="10506" width="15.28515625" style="74" customWidth="1"/>
    <col min="10507" max="10507" width="9" style="74" customWidth="1"/>
    <col min="10508" max="10508" width="11.140625" style="74" customWidth="1"/>
    <col min="10509" max="10509" width="13.85546875" style="74" customWidth="1"/>
    <col min="10510" max="10510" width="10.42578125" style="74" customWidth="1"/>
    <col min="10511" max="10511" width="16.42578125" style="74" customWidth="1"/>
    <col min="10512" max="10752" width="9.140625" style="74"/>
    <col min="10753" max="10760" width="0" style="74" hidden="1" customWidth="1"/>
    <col min="10761" max="10761" width="62.28515625" style="74" customWidth="1"/>
    <col min="10762" max="10762" width="15.28515625" style="74" customWidth="1"/>
    <col min="10763" max="10763" width="9" style="74" customWidth="1"/>
    <col min="10764" max="10764" width="11.140625" style="74" customWidth="1"/>
    <col min="10765" max="10765" width="13.85546875" style="74" customWidth="1"/>
    <col min="10766" max="10766" width="10.42578125" style="74" customWidth="1"/>
    <col min="10767" max="10767" width="16.42578125" style="74" customWidth="1"/>
    <col min="10768" max="11008" width="9.140625" style="74"/>
    <col min="11009" max="11016" width="0" style="74" hidden="1" customWidth="1"/>
    <col min="11017" max="11017" width="62.28515625" style="74" customWidth="1"/>
    <col min="11018" max="11018" width="15.28515625" style="74" customWidth="1"/>
    <col min="11019" max="11019" width="9" style="74" customWidth="1"/>
    <col min="11020" max="11020" width="11.140625" style="74" customWidth="1"/>
    <col min="11021" max="11021" width="13.85546875" style="74" customWidth="1"/>
    <col min="11022" max="11022" width="10.42578125" style="74" customWidth="1"/>
    <col min="11023" max="11023" width="16.42578125" style="74" customWidth="1"/>
    <col min="11024" max="11264" width="9.140625" style="74"/>
    <col min="11265" max="11272" width="0" style="74" hidden="1" customWidth="1"/>
    <col min="11273" max="11273" width="62.28515625" style="74" customWidth="1"/>
    <col min="11274" max="11274" width="15.28515625" style="74" customWidth="1"/>
    <col min="11275" max="11275" width="9" style="74" customWidth="1"/>
    <col min="11276" max="11276" width="11.140625" style="74" customWidth="1"/>
    <col min="11277" max="11277" width="13.85546875" style="74" customWidth="1"/>
    <col min="11278" max="11278" width="10.42578125" style="74" customWidth="1"/>
    <col min="11279" max="11279" width="16.42578125" style="74" customWidth="1"/>
    <col min="11280" max="11520" width="9.140625" style="74"/>
    <col min="11521" max="11528" width="0" style="74" hidden="1" customWidth="1"/>
    <col min="11529" max="11529" width="62.28515625" style="74" customWidth="1"/>
    <col min="11530" max="11530" width="15.28515625" style="74" customWidth="1"/>
    <col min="11531" max="11531" width="9" style="74" customWidth="1"/>
    <col min="11532" max="11532" width="11.140625" style="74" customWidth="1"/>
    <col min="11533" max="11533" width="13.85546875" style="74" customWidth="1"/>
    <col min="11534" max="11534" width="10.42578125" style="74" customWidth="1"/>
    <col min="11535" max="11535" width="16.42578125" style="74" customWidth="1"/>
    <col min="11536" max="11776" width="9.140625" style="74"/>
    <col min="11777" max="11784" width="0" style="74" hidden="1" customWidth="1"/>
    <col min="11785" max="11785" width="62.28515625" style="74" customWidth="1"/>
    <col min="11786" max="11786" width="15.28515625" style="74" customWidth="1"/>
    <col min="11787" max="11787" width="9" style="74" customWidth="1"/>
    <col min="11788" max="11788" width="11.140625" style="74" customWidth="1"/>
    <col min="11789" max="11789" width="13.85546875" style="74" customWidth="1"/>
    <col min="11790" max="11790" width="10.42578125" style="74" customWidth="1"/>
    <col min="11791" max="11791" width="16.42578125" style="74" customWidth="1"/>
    <col min="11792" max="12032" width="9.140625" style="74"/>
    <col min="12033" max="12040" width="0" style="74" hidden="1" customWidth="1"/>
    <col min="12041" max="12041" width="62.28515625" style="74" customWidth="1"/>
    <col min="12042" max="12042" width="15.28515625" style="74" customWidth="1"/>
    <col min="12043" max="12043" width="9" style="74" customWidth="1"/>
    <col min="12044" max="12044" width="11.140625" style="74" customWidth="1"/>
    <col min="12045" max="12045" width="13.85546875" style="74" customWidth="1"/>
    <col min="12046" max="12046" width="10.42578125" style="74" customWidth="1"/>
    <col min="12047" max="12047" width="16.42578125" style="74" customWidth="1"/>
    <col min="12048" max="12288" width="9.140625" style="74"/>
    <col min="12289" max="12296" width="0" style="74" hidden="1" customWidth="1"/>
    <col min="12297" max="12297" width="62.28515625" style="74" customWidth="1"/>
    <col min="12298" max="12298" width="15.28515625" style="74" customWidth="1"/>
    <col min="12299" max="12299" width="9" style="74" customWidth="1"/>
    <col min="12300" max="12300" width="11.140625" style="74" customWidth="1"/>
    <col min="12301" max="12301" width="13.85546875" style="74" customWidth="1"/>
    <col min="12302" max="12302" width="10.42578125" style="74" customWidth="1"/>
    <col min="12303" max="12303" width="16.42578125" style="74" customWidth="1"/>
    <col min="12304" max="12544" width="9.140625" style="74"/>
    <col min="12545" max="12552" width="0" style="74" hidden="1" customWidth="1"/>
    <col min="12553" max="12553" width="62.28515625" style="74" customWidth="1"/>
    <col min="12554" max="12554" width="15.28515625" style="74" customWidth="1"/>
    <col min="12555" max="12555" width="9" style="74" customWidth="1"/>
    <col min="12556" max="12556" width="11.140625" style="74" customWidth="1"/>
    <col min="12557" max="12557" width="13.85546875" style="74" customWidth="1"/>
    <col min="12558" max="12558" width="10.42578125" style="74" customWidth="1"/>
    <col min="12559" max="12559" width="16.42578125" style="74" customWidth="1"/>
    <col min="12560" max="12800" width="9.140625" style="74"/>
    <col min="12801" max="12808" width="0" style="74" hidden="1" customWidth="1"/>
    <col min="12809" max="12809" width="62.28515625" style="74" customWidth="1"/>
    <col min="12810" max="12810" width="15.28515625" style="74" customWidth="1"/>
    <col min="12811" max="12811" width="9" style="74" customWidth="1"/>
    <col min="12812" max="12812" width="11.140625" style="74" customWidth="1"/>
    <col min="12813" max="12813" width="13.85546875" style="74" customWidth="1"/>
    <col min="12814" max="12814" width="10.42578125" style="74" customWidth="1"/>
    <col min="12815" max="12815" width="16.42578125" style="74" customWidth="1"/>
    <col min="12816" max="13056" width="9.140625" style="74"/>
    <col min="13057" max="13064" width="0" style="74" hidden="1" customWidth="1"/>
    <col min="13065" max="13065" width="62.28515625" style="74" customWidth="1"/>
    <col min="13066" max="13066" width="15.28515625" style="74" customWidth="1"/>
    <col min="13067" max="13067" width="9" style="74" customWidth="1"/>
    <col min="13068" max="13068" width="11.140625" style="74" customWidth="1"/>
    <col min="13069" max="13069" width="13.85546875" style="74" customWidth="1"/>
    <col min="13070" max="13070" width="10.42578125" style="74" customWidth="1"/>
    <col min="13071" max="13071" width="16.42578125" style="74" customWidth="1"/>
    <col min="13072" max="13312" width="9.140625" style="74"/>
    <col min="13313" max="13320" width="0" style="74" hidden="1" customWidth="1"/>
    <col min="13321" max="13321" width="62.28515625" style="74" customWidth="1"/>
    <col min="13322" max="13322" width="15.28515625" style="74" customWidth="1"/>
    <col min="13323" max="13323" width="9" style="74" customWidth="1"/>
    <col min="13324" max="13324" width="11.140625" style="74" customWidth="1"/>
    <col min="13325" max="13325" width="13.85546875" style="74" customWidth="1"/>
    <col min="13326" max="13326" width="10.42578125" style="74" customWidth="1"/>
    <col min="13327" max="13327" width="16.42578125" style="74" customWidth="1"/>
    <col min="13328" max="13568" width="9.140625" style="74"/>
    <col min="13569" max="13576" width="0" style="74" hidden="1" customWidth="1"/>
    <col min="13577" max="13577" width="62.28515625" style="74" customWidth="1"/>
    <col min="13578" max="13578" width="15.28515625" style="74" customWidth="1"/>
    <col min="13579" max="13579" width="9" style="74" customWidth="1"/>
    <col min="13580" max="13580" width="11.140625" style="74" customWidth="1"/>
    <col min="13581" max="13581" width="13.85546875" style="74" customWidth="1"/>
    <col min="13582" max="13582" width="10.42578125" style="74" customWidth="1"/>
    <col min="13583" max="13583" width="16.42578125" style="74" customWidth="1"/>
    <col min="13584" max="13824" width="9.140625" style="74"/>
    <col min="13825" max="13832" width="0" style="74" hidden="1" customWidth="1"/>
    <col min="13833" max="13833" width="62.28515625" style="74" customWidth="1"/>
    <col min="13834" max="13834" width="15.28515625" style="74" customWidth="1"/>
    <col min="13835" max="13835" width="9" style="74" customWidth="1"/>
    <col min="13836" max="13836" width="11.140625" style="74" customWidth="1"/>
    <col min="13837" max="13837" width="13.85546875" style="74" customWidth="1"/>
    <col min="13838" max="13838" width="10.42578125" style="74" customWidth="1"/>
    <col min="13839" max="13839" width="16.42578125" style="74" customWidth="1"/>
    <col min="13840" max="14080" width="9.140625" style="74"/>
    <col min="14081" max="14088" width="0" style="74" hidden="1" customWidth="1"/>
    <col min="14089" max="14089" width="62.28515625" style="74" customWidth="1"/>
    <col min="14090" max="14090" width="15.28515625" style="74" customWidth="1"/>
    <col min="14091" max="14091" width="9" style="74" customWidth="1"/>
    <col min="14092" max="14092" width="11.140625" style="74" customWidth="1"/>
    <col min="14093" max="14093" width="13.85546875" style="74" customWidth="1"/>
    <col min="14094" max="14094" width="10.42578125" style="74" customWidth="1"/>
    <col min="14095" max="14095" width="16.42578125" style="74" customWidth="1"/>
    <col min="14096" max="14336" width="9.140625" style="74"/>
    <col min="14337" max="14344" width="0" style="74" hidden="1" customWidth="1"/>
    <col min="14345" max="14345" width="62.28515625" style="74" customWidth="1"/>
    <col min="14346" max="14346" width="15.28515625" style="74" customWidth="1"/>
    <col min="14347" max="14347" width="9" style="74" customWidth="1"/>
    <col min="14348" max="14348" width="11.140625" style="74" customWidth="1"/>
    <col min="14349" max="14349" width="13.85546875" style="74" customWidth="1"/>
    <col min="14350" max="14350" width="10.42578125" style="74" customWidth="1"/>
    <col min="14351" max="14351" width="16.42578125" style="74" customWidth="1"/>
    <col min="14352" max="14592" width="9.140625" style="74"/>
    <col min="14593" max="14600" width="0" style="74" hidden="1" customWidth="1"/>
    <col min="14601" max="14601" width="62.28515625" style="74" customWidth="1"/>
    <col min="14602" max="14602" width="15.28515625" style="74" customWidth="1"/>
    <col min="14603" max="14603" width="9" style="74" customWidth="1"/>
    <col min="14604" max="14604" width="11.140625" style="74" customWidth="1"/>
    <col min="14605" max="14605" width="13.85546875" style="74" customWidth="1"/>
    <col min="14606" max="14606" width="10.42578125" style="74" customWidth="1"/>
    <col min="14607" max="14607" width="16.42578125" style="74" customWidth="1"/>
    <col min="14608" max="14848" width="9.140625" style="74"/>
    <col min="14849" max="14856" width="0" style="74" hidden="1" customWidth="1"/>
    <col min="14857" max="14857" width="62.28515625" style="74" customWidth="1"/>
    <col min="14858" max="14858" width="15.28515625" style="74" customWidth="1"/>
    <col min="14859" max="14859" width="9" style="74" customWidth="1"/>
    <col min="14860" max="14860" width="11.140625" style="74" customWidth="1"/>
    <col min="14861" max="14861" width="13.85546875" style="74" customWidth="1"/>
    <col min="14862" max="14862" width="10.42578125" style="74" customWidth="1"/>
    <col min="14863" max="14863" width="16.42578125" style="74" customWidth="1"/>
    <col min="14864" max="15104" width="9.140625" style="74"/>
    <col min="15105" max="15112" width="0" style="74" hidden="1" customWidth="1"/>
    <col min="15113" max="15113" width="62.28515625" style="74" customWidth="1"/>
    <col min="15114" max="15114" width="15.28515625" style="74" customWidth="1"/>
    <col min="15115" max="15115" width="9" style="74" customWidth="1"/>
    <col min="15116" max="15116" width="11.140625" style="74" customWidth="1"/>
    <col min="15117" max="15117" width="13.85546875" style="74" customWidth="1"/>
    <col min="15118" max="15118" width="10.42578125" style="74" customWidth="1"/>
    <col min="15119" max="15119" width="16.42578125" style="74" customWidth="1"/>
    <col min="15120" max="15360" width="9.140625" style="74"/>
    <col min="15361" max="15368" width="0" style="74" hidden="1" customWidth="1"/>
    <col min="15369" max="15369" width="62.28515625" style="74" customWidth="1"/>
    <col min="15370" max="15370" width="15.28515625" style="74" customWidth="1"/>
    <col min="15371" max="15371" width="9" style="74" customWidth="1"/>
    <col min="15372" max="15372" width="11.140625" style="74" customWidth="1"/>
    <col min="15373" max="15373" width="13.85546875" style="74" customWidth="1"/>
    <col min="15374" max="15374" width="10.42578125" style="74" customWidth="1"/>
    <col min="15375" max="15375" width="16.42578125" style="74" customWidth="1"/>
    <col min="15376" max="15616" width="9.140625" style="74"/>
    <col min="15617" max="15624" width="0" style="74" hidden="1" customWidth="1"/>
    <col min="15625" max="15625" width="62.28515625" style="74" customWidth="1"/>
    <col min="15626" max="15626" width="15.28515625" style="74" customWidth="1"/>
    <col min="15627" max="15627" width="9" style="74" customWidth="1"/>
    <col min="15628" max="15628" width="11.140625" style="74" customWidth="1"/>
    <col min="15629" max="15629" width="13.85546875" style="74" customWidth="1"/>
    <col min="15630" max="15630" width="10.42578125" style="74" customWidth="1"/>
    <col min="15631" max="15631" width="16.42578125" style="74" customWidth="1"/>
    <col min="15632" max="15872" width="9.140625" style="74"/>
    <col min="15873" max="15880" width="0" style="74" hidden="1" customWidth="1"/>
    <col min="15881" max="15881" width="62.28515625" style="74" customWidth="1"/>
    <col min="15882" max="15882" width="15.28515625" style="74" customWidth="1"/>
    <col min="15883" max="15883" width="9" style="74" customWidth="1"/>
    <col min="15884" max="15884" width="11.140625" style="74" customWidth="1"/>
    <col min="15885" max="15885" width="13.85546875" style="74" customWidth="1"/>
    <col min="15886" max="15886" width="10.42578125" style="74" customWidth="1"/>
    <col min="15887" max="15887" width="16.42578125" style="74" customWidth="1"/>
    <col min="15888" max="16128" width="9.140625" style="74"/>
    <col min="16129" max="16136" width="0" style="74" hidden="1" customWidth="1"/>
    <col min="16137" max="16137" width="62.28515625" style="74" customWidth="1"/>
    <col min="16138" max="16138" width="15.28515625" style="74" customWidth="1"/>
    <col min="16139" max="16139" width="9" style="74" customWidth="1"/>
    <col min="16140" max="16140" width="11.140625" style="74" customWidth="1"/>
    <col min="16141" max="16141" width="13.85546875" style="74" customWidth="1"/>
    <col min="16142" max="16142" width="10.42578125" style="74" customWidth="1"/>
    <col min="16143" max="16143" width="16.42578125" style="74" customWidth="1"/>
    <col min="16144" max="16384" width="9.140625" style="74"/>
  </cols>
  <sheetData>
    <row r="1" spans="1:18" x14ac:dyDescent="0.25">
      <c r="N1" s="81"/>
    </row>
    <row r="2" spans="1:18" x14ac:dyDescent="0.25">
      <c r="I2" s="83"/>
      <c r="J2" s="84"/>
      <c r="K2" s="84"/>
      <c r="L2" s="84"/>
      <c r="M2" s="138" t="s">
        <v>42</v>
      </c>
      <c r="N2" s="138"/>
      <c r="O2" s="139"/>
      <c r="P2" s="139"/>
      <c r="Q2" s="85"/>
      <c r="R2" s="85"/>
    </row>
    <row r="3" spans="1:18" x14ac:dyDescent="0.25">
      <c r="I3" s="83"/>
      <c r="J3" s="84"/>
      <c r="K3" s="84"/>
      <c r="L3" s="84"/>
      <c r="M3" s="138" t="s">
        <v>43</v>
      </c>
      <c r="N3" s="138"/>
      <c r="O3" s="139"/>
      <c r="P3" s="139"/>
      <c r="Q3" s="86"/>
      <c r="R3" s="87"/>
    </row>
    <row r="4" spans="1:18" x14ac:dyDescent="0.25">
      <c r="I4" s="83"/>
      <c r="J4" s="84"/>
      <c r="K4" s="84"/>
      <c r="L4" s="84"/>
      <c r="M4" s="138" t="s">
        <v>118</v>
      </c>
      <c r="N4" s="138"/>
      <c r="O4" s="139"/>
      <c r="P4" s="139"/>
    </row>
    <row r="5" spans="1:18" x14ac:dyDescent="0.25">
      <c r="I5" s="83"/>
      <c r="J5" s="84"/>
      <c r="K5" s="84"/>
      <c r="L5" s="84"/>
      <c r="M5" s="140" t="s">
        <v>226</v>
      </c>
      <c r="N5" s="140"/>
      <c r="O5" s="139"/>
      <c r="P5" s="139"/>
    </row>
    <row r="6" spans="1:18" x14ac:dyDescent="0.25">
      <c r="I6" s="83"/>
      <c r="J6" s="84"/>
      <c r="K6" s="84"/>
      <c r="L6" s="84"/>
      <c r="M6" s="139"/>
      <c r="N6" s="139"/>
      <c r="O6" s="139"/>
      <c r="P6" s="139"/>
    </row>
    <row r="7" spans="1:18" ht="20.25" customHeight="1" x14ac:dyDescent="0.25">
      <c r="I7" s="83"/>
      <c r="J7" s="84"/>
      <c r="K7" s="84"/>
      <c r="L7" s="84"/>
      <c r="M7" s="84"/>
      <c r="N7" s="84"/>
      <c r="O7" s="88"/>
      <c r="P7" s="89"/>
    </row>
    <row r="8" spans="1:18" s="92" customFormat="1" ht="20.25" customHeight="1" x14ac:dyDescent="0.2">
      <c r="A8" s="90" t="s">
        <v>191</v>
      </c>
      <c r="B8" s="90" t="s">
        <v>192</v>
      </c>
      <c r="C8" s="90" t="s">
        <v>193</v>
      </c>
      <c r="D8" s="90" t="s">
        <v>194</v>
      </c>
      <c r="E8" s="90" t="s">
        <v>195</v>
      </c>
      <c r="F8" s="90" t="s">
        <v>196</v>
      </c>
      <c r="G8" s="90" t="s">
        <v>197</v>
      </c>
      <c r="H8" s="91" t="s">
        <v>198</v>
      </c>
      <c r="I8" s="83"/>
      <c r="J8" s="84"/>
      <c r="K8" s="84"/>
      <c r="L8" s="84"/>
      <c r="M8" s="84"/>
      <c r="N8" s="84"/>
      <c r="O8" s="88"/>
      <c r="P8" s="89"/>
    </row>
    <row r="9" spans="1:18" s="92" customFormat="1" ht="20.25" customHeight="1" x14ac:dyDescent="0.2">
      <c r="A9" s="90"/>
      <c r="B9" s="90"/>
      <c r="C9" s="90"/>
      <c r="D9" s="90"/>
      <c r="E9" s="90"/>
      <c r="F9" s="90"/>
      <c r="G9" s="90"/>
      <c r="H9" s="91"/>
      <c r="I9" s="137" t="s">
        <v>44</v>
      </c>
      <c r="J9" s="137"/>
      <c r="K9" s="137"/>
      <c r="L9" s="137"/>
      <c r="M9" s="137"/>
      <c r="N9" s="137"/>
      <c r="O9" s="137"/>
      <c r="P9" s="137"/>
    </row>
    <row r="10" spans="1:18" s="77" customFormat="1" ht="97.5" customHeight="1" x14ac:dyDescent="0.25">
      <c r="A10" s="75" t="s">
        <v>199</v>
      </c>
      <c r="B10" s="75" t="s">
        <v>200</v>
      </c>
      <c r="C10" s="75" t="s">
        <v>46</v>
      </c>
      <c r="D10" s="75" t="s">
        <v>201</v>
      </c>
      <c r="E10" s="75" t="s">
        <v>202</v>
      </c>
      <c r="F10" s="75" t="s">
        <v>203</v>
      </c>
      <c r="G10" s="75" t="s">
        <v>45</v>
      </c>
      <c r="H10" s="76" t="s">
        <v>204</v>
      </c>
      <c r="I10" s="93" t="s">
        <v>47</v>
      </c>
      <c r="J10" s="94" t="s">
        <v>166</v>
      </c>
      <c r="K10" s="93" t="s">
        <v>48</v>
      </c>
      <c r="L10" s="93" t="s">
        <v>49</v>
      </c>
      <c r="M10" s="94" t="s">
        <v>167</v>
      </c>
      <c r="N10" s="94" t="s">
        <v>168</v>
      </c>
      <c r="O10" s="95" t="s">
        <v>224</v>
      </c>
      <c r="P10" s="95" t="s">
        <v>225</v>
      </c>
      <c r="Q10" s="95" t="s">
        <v>239</v>
      </c>
    </row>
    <row r="11" spans="1:18" s="97" customFormat="1" ht="15.75" x14ac:dyDescent="0.25">
      <c r="A11" s="96"/>
      <c r="B11" s="96"/>
      <c r="C11" s="96"/>
      <c r="D11" s="96"/>
      <c r="E11" s="96"/>
      <c r="F11" s="96"/>
      <c r="G11" s="96"/>
      <c r="I11" s="55" t="s">
        <v>169</v>
      </c>
      <c r="J11" s="51" t="s">
        <v>58</v>
      </c>
      <c r="K11" s="51" t="s">
        <v>56</v>
      </c>
      <c r="L11" s="51" t="s">
        <v>56</v>
      </c>
      <c r="M11" s="51" t="s">
        <v>57</v>
      </c>
      <c r="N11" s="51" t="s">
        <v>58</v>
      </c>
      <c r="O11" s="104">
        <f>O12</f>
        <v>4477.4999999999991</v>
      </c>
      <c r="P11" s="104">
        <f t="shared" ref="P11:Q11" si="0">P12</f>
        <v>3768.5</v>
      </c>
      <c r="Q11" s="104">
        <f t="shared" si="0"/>
        <v>3882.2000000000003</v>
      </c>
    </row>
    <row r="12" spans="1:18" s="99" customFormat="1" ht="33" customHeight="1" x14ac:dyDescent="0.25">
      <c r="A12" s="98"/>
      <c r="B12" s="98" t="s">
        <v>205</v>
      </c>
      <c r="C12" s="98" t="s">
        <v>206</v>
      </c>
      <c r="D12" s="98" t="s">
        <v>169</v>
      </c>
      <c r="E12" s="98" t="s">
        <v>169</v>
      </c>
      <c r="F12" s="98" t="s">
        <v>207</v>
      </c>
      <c r="G12" s="98" t="s">
        <v>53</v>
      </c>
      <c r="I12" s="55" t="s">
        <v>140</v>
      </c>
      <c r="J12" s="51" t="s">
        <v>170</v>
      </c>
      <c r="K12" s="51" t="s">
        <v>56</v>
      </c>
      <c r="L12" s="51" t="s">
        <v>56</v>
      </c>
      <c r="M12" s="51" t="s">
        <v>57</v>
      </c>
      <c r="N12" s="51" t="s">
        <v>58</v>
      </c>
      <c r="O12" s="104">
        <f>O13+O58+O66+O84+O110+O132</f>
        <v>4477.4999999999991</v>
      </c>
      <c r="P12" s="104">
        <f>P13+P58+P66+P84+P110+P132</f>
        <v>3768.5</v>
      </c>
      <c r="Q12" s="104">
        <f>Q13+Q58+Q66+Q84+Q110+Q132</f>
        <v>3882.2000000000003</v>
      </c>
    </row>
    <row r="13" spans="1:18" s="99" customFormat="1" ht="15.75" x14ac:dyDescent="0.25">
      <c r="A13" s="98"/>
      <c r="B13" s="98" t="s">
        <v>205</v>
      </c>
      <c r="C13" s="98" t="s">
        <v>60</v>
      </c>
      <c r="D13" s="98" t="s">
        <v>169</v>
      </c>
      <c r="E13" s="98" t="s">
        <v>169</v>
      </c>
      <c r="F13" s="98" t="s">
        <v>207</v>
      </c>
      <c r="G13" s="98" t="s">
        <v>59</v>
      </c>
      <c r="I13" s="55" t="s">
        <v>60</v>
      </c>
      <c r="J13" s="51" t="s">
        <v>170</v>
      </c>
      <c r="K13" s="51" t="s">
        <v>61</v>
      </c>
      <c r="L13" s="51" t="s">
        <v>56</v>
      </c>
      <c r="M13" s="51" t="s">
        <v>57</v>
      </c>
      <c r="N13" s="51" t="s">
        <v>58</v>
      </c>
      <c r="O13" s="104">
        <f>O14+O20+O35+O40+O28</f>
        <v>2578.1</v>
      </c>
      <c r="P13" s="104">
        <f t="shared" ref="P13:Q13" si="1">P14+P20+P35+P40+P28</f>
        <v>2483.2000000000003</v>
      </c>
      <c r="Q13" s="104">
        <f t="shared" si="1"/>
        <v>2551.8000000000002</v>
      </c>
    </row>
    <row r="14" spans="1:18" s="99" customFormat="1" ht="32.25" customHeight="1" x14ac:dyDescent="0.25">
      <c r="A14" s="98"/>
      <c r="B14" s="98"/>
      <c r="C14" s="98"/>
      <c r="D14" s="98"/>
      <c r="E14" s="98"/>
      <c r="F14" s="98"/>
      <c r="G14" s="98"/>
      <c r="I14" s="55" t="s">
        <v>6</v>
      </c>
      <c r="J14" s="51" t="s">
        <v>170</v>
      </c>
      <c r="K14" s="51" t="s">
        <v>61</v>
      </c>
      <c r="L14" s="51" t="s">
        <v>64</v>
      </c>
      <c r="M14" s="51" t="s">
        <v>57</v>
      </c>
      <c r="N14" s="51" t="s">
        <v>58</v>
      </c>
      <c r="O14" s="104">
        <f>O15</f>
        <v>714.2</v>
      </c>
      <c r="P14" s="104">
        <f t="shared" ref="P14:Q18" si="2">P15</f>
        <v>720</v>
      </c>
      <c r="Q14" s="104">
        <f t="shared" si="2"/>
        <v>720</v>
      </c>
    </row>
    <row r="15" spans="1:18" s="99" customFormat="1" ht="31.5" customHeight="1" x14ac:dyDescent="0.25">
      <c r="A15" s="98"/>
      <c r="B15" s="98"/>
      <c r="C15" s="98"/>
      <c r="D15" s="98"/>
      <c r="E15" s="98"/>
      <c r="F15" s="98"/>
      <c r="G15" s="98"/>
      <c r="I15" s="49" t="s">
        <v>65</v>
      </c>
      <c r="J15" s="50" t="s">
        <v>170</v>
      </c>
      <c r="K15" s="50" t="s">
        <v>61</v>
      </c>
      <c r="L15" s="50" t="s">
        <v>64</v>
      </c>
      <c r="M15" s="50" t="s">
        <v>66</v>
      </c>
      <c r="N15" s="50" t="s">
        <v>58</v>
      </c>
      <c r="O15" s="105">
        <f>O16</f>
        <v>714.2</v>
      </c>
      <c r="P15" s="105">
        <f t="shared" si="2"/>
        <v>720</v>
      </c>
      <c r="Q15" s="105">
        <f t="shared" si="2"/>
        <v>720</v>
      </c>
    </row>
    <row r="16" spans="1:18" s="99" customFormat="1" ht="15" customHeight="1" x14ac:dyDescent="0.25">
      <c r="A16" s="98"/>
      <c r="B16" s="98"/>
      <c r="C16" s="98"/>
      <c r="D16" s="98"/>
      <c r="E16" s="98"/>
      <c r="F16" s="98"/>
      <c r="G16" s="98"/>
      <c r="I16" s="49" t="s">
        <v>67</v>
      </c>
      <c r="J16" s="50" t="s">
        <v>170</v>
      </c>
      <c r="K16" s="50" t="s">
        <v>61</v>
      </c>
      <c r="L16" s="50" t="s">
        <v>64</v>
      </c>
      <c r="M16" s="50" t="s">
        <v>68</v>
      </c>
      <c r="N16" s="50" t="s">
        <v>58</v>
      </c>
      <c r="O16" s="105">
        <f>O17</f>
        <v>714.2</v>
      </c>
      <c r="P16" s="105">
        <f t="shared" si="2"/>
        <v>720</v>
      </c>
      <c r="Q16" s="105">
        <f t="shared" si="2"/>
        <v>720</v>
      </c>
    </row>
    <row r="17" spans="1:17" s="99" customFormat="1" ht="31.5" customHeight="1" x14ac:dyDescent="0.25">
      <c r="A17" s="98"/>
      <c r="B17" s="98"/>
      <c r="C17" s="98"/>
      <c r="D17" s="98"/>
      <c r="E17" s="98"/>
      <c r="F17" s="98"/>
      <c r="G17" s="98"/>
      <c r="I17" s="49" t="s">
        <v>69</v>
      </c>
      <c r="J17" s="50" t="s">
        <v>170</v>
      </c>
      <c r="K17" s="50" t="s">
        <v>61</v>
      </c>
      <c r="L17" s="50" t="s">
        <v>64</v>
      </c>
      <c r="M17" s="50" t="s">
        <v>70</v>
      </c>
      <c r="N17" s="50" t="s">
        <v>58</v>
      </c>
      <c r="O17" s="105">
        <f>O18</f>
        <v>714.2</v>
      </c>
      <c r="P17" s="105">
        <f t="shared" si="2"/>
        <v>720</v>
      </c>
      <c r="Q17" s="105">
        <f t="shared" si="2"/>
        <v>720</v>
      </c>
    </row>
    <row r="18" spans="1:17" s="99" customFormat="1" ht="17.25" customHeight="1" x14ac:dyDescent="0.25">
      <c r="A18" s="98"/>
      <c r="B18" s="98"/>
      <c r="C18" s="98"/>
      <c r="D18" s="98"/>
      <c r="E18" s="98"/>
      <c r="F18" s="98"/>
      <c r="G18" s="98"/>
      <c r="I18" s="68" t="s">
        <v>71</v>
      </c>
      <c r="J18" s="69" t="s">
        <v>170</v>
      </c>
      <c r="K18" s="69" t="s">
        <v>61</v>
      </c>
      <c r="L18" s="69" t="s">
        <v>64</v>
      </c>
      <c r="M18" s="69" t="s">
        <v>72</v>
      </c>
      <c r="N18" s="69" t="s">
        <v>58</v>
      </c>
      <c r="O18" s="106">
        <f>O19</f>
        <v>714.2</v>
      </c>
      <c r="P18" s="106">
        <f t="shared" si="2"/>
        <v>720</v>
      </c>
      <c r="Q18" s="106">
        <f t="shared" si="2"/>
        <v>720</v>
      </c>
    </row>
    <row r="19" spans="1:17" s="99" customFormat="1" ht="64.5" customHeight="1" x14ac:dyDescent="0.25">
      <c r="A19" s="98"/>
      <c r="B19" s="98"/>
      <c r="C19" s="98"/>
      <c r="D19" s="98"/>
      <c r="E19" s="98"/>
      <c r="F19" s="98"/>
      <c r="G19" s="98"/>
      <c r="I19" s="49" t="s">
        <v>141</v>
      </c>
      <c r="J19" s="50" t="s">
        <v>170</v>
      </c>
      <c r="K19" s="50" t="s">
        <v>61</v>
      </c>
      <c r="L19" s="50" t="s">
        <v>64</v>
      </c>
      <c r="M19" s="50" t="s">
        <v>72</v>
      </c>
      <c r="N19" s="50" t="s">
        <v>73</v>
      </c>
      <c r="O19" s="105">
        <v>714.2</v>
      </c>
      <c r="P19" s="105">
        <v>720</v>
      </c>
      <c r="Q19" s="105">
        <v>720</v>
      </c>
    </row>
    <row r="20" spans="1:17" s="99" customFormat="1" ht="65.25" customHeight="1" x14ac:dyDescent="0.25">
      <c r="A20" s="98"/>
      <c r="B20" s="98"/>
      <c r="C20" s="98"/>
      <c r="D20" s="98"/>
      <c r="E20" s="98"/>
      <c r="F20" s="98"/>
      <c r="G20" s="98"/>
      <c r="I20" s="55" t="s">
        <v>7</v>
      </c>
      <c r="J20" s="51" t="s">
        <v>170</v>
      </c>
      <c r="K20" s="51" t="s">
        <v>61</v>
      </c>
      <c r="L20" s="51" t="s">
        <v>75</v>
      </c>
      <c r="M20" s="51" t="s">
        <v>57</v>
      </c>
      <c r="N20" s="51" t="s">
        <v>58</v>
      </c>
      <c r="O20" s="104">
        <f>O21</f>
        <v>1704.2</v>
      </c>
      <c r="P20" s="104">
        <f t="shared" ref="P20:Q23" si="3">P21</f>
        <v>1698.4</v>
      </c>
      <c r="Q20" s="104">
        <f t="shared" si="3"/>
        <v>1698.4</v>
      </c>
    </row>
    <row r="21" spans="1:17" s="99" customFormat="1" ht="30" customHeight="1" x14ac:dyDescent="0.25">
      <c r="A21" s="98"/>
      <c r="B21" s="98"/>
      <c r="C21" s="98"/>
      <c r="D21" s="98"/>
      <c r="E21" s="98"/>
      <c r="F21" s="98"/>
      <c r="G21" s="98"/>
      <c r="I21" s="49" t="s">
        <v>65</v>
      </c>
      <c r="J21" s="50" t="s">
        <v>170</v>
      </c>
      <c r="K21" s="50" t="s">
        <v>61</v>
      </c>
      <c r="L21" s="50" t="s">
        <v>75</v>
      </c>
      <c r="M21" s="50" t="s">
        <v>66</v>
      </c>
      <c r="N21" s="50" t="s">
        <v>58</v>
      </c>
      <c r="O21" s="105">
        <f>O22</f>
        <v>1704.2</v>
      </c>
      <c r="P21" s="105">
        <f t="shared" si="3"/>
        <v>1698.4</v>
      </c>
      <c r="Q21" s="105">
        <f t="shared" si="3"/>
        <v>1698.4</v>
      </c>
    </row>
    <row r="22" spans="1:17" s="99" customFormat="1" ht="20.25" customHeight="1" x14ac:dyDescent="0.25">
      <c r="A22" s="98"/>
      <c r="B22" s="98"/>
      <c r="C22" s="98"/>
      <c r="D22" s="98"/>
      <c r="E22" s="98"/>
      <c r="F22" s="98"/>
      <c r="G22" s="98"/>
      <c r="I22" s="49" t="s">
        <v>67</v>
      </c>
      <c r="J22" s="50" t="s">
        <v>170</v>
      </c>
      <c r="K22" s="50" t="s">
        <v>61</v>
      </c>
      <c r="L22" s="50" t="s">
        <v>75</v>
      </c>
      <c r="M22" s="50" t="s">
        <v>68</v>
      </c>
      <c r="N22" s="50" t="s">
        <v>58</v>
      </c>
      <c r="O22" s="105">
        <f>O23</f>
        <v>1704.2</v>
      </c>
      <c r="P22" s="105">
        <f t="shared" si="3"/>
        <v>1698.4</v>
      </c>
      <c r="Q22" s="105">
        <f t="shared" si="3"/>
        <v>1698.4</v>
      </c>
    </row>
    <row r="23" spans="1:17" s="99" customFormat="1" ht="32.25" customHeight="1" x14ac:dyDescent="0.25">
      <c r="A23" s="98"/>
      <c r="B23" s="98"/>
      <c r="C23" s="98"/>
      <c r="D23" s="98"/>
      <c r="E23" s="98"/>
      <c r="F23" s="98"/>
      <c r="G23" s="98"/>
      <c r="I23" s="49" t="s">
        <v>69</v>
      </c>
      <c r="J23" s="50" t="s">
        <v>170</v>
      </c>
      <c r="K23" s="50" t="s">
        <v>61</v>
      </c>
      <c r="L23" s="50" t="s">
        <v>75</v>
      </c>
      <c r="M23" s="50" t="s">
        <v>70</v>
      </c>
      <c r="N23" s="50" t="s">
        <v>58</v>
      </c>
      <c r="O23" s="105">
        <f>O24</f>
        <v>1704.2</v>
      </c>
      <c r="P23" s="105">
        <f t="shared" si="3"/>
        <v>1698.4</v>
      </c>
      <c r="Q23" s="105">
        <f t="shared" si="3"/>
        <v>1698.4</v>
      </c>
    </row>
    <row r="24" spans="1:17" s="99" customFormat="1" ht="19.5" customHeight="1" x14ac:dyDescent="0.25">
      <c r="A24" s="98"/>
      <c r="B24" s="98" t="s">
        <v>205</v>
      </c>
      <c r="C24" s="98" t="s">
        <v>7</v>
      </c>
      <c r="D24" s="98" t="s">
        <v>169</v>
      </c>
      <c r="E24" s="98" t="s">
        <v>169</v>
      </c>
      <c r="F24" s="98" t="s">
        <v>207</v>
      </c>
      <c r="G24" s="98" t="s">
        <v>74</v>
      </c>
      <c r="I24" s="68" t="s">
        <v>76</v>
      </c>
      <c r="J24" s="69" t="s">
        <v>170</v>
      </c>
      <c r="K24" s="69" t="s">
        <v>61</v>
      </c>
      <c r="L24" s="69" t="s">
        <v>75</v>
      </c>
      <c r="M24" s="69" t="s">
        <v>77</v>
      </c>
      <c r="N24" s="69" t="s">
        <v>58</v>
      </c>
      <c r="O24" s="106">
        <f>O25+O26+O27</f>
        <v>1704.2</v>
      </c>
      <c r="P24" s="106">
        <f t="shared" ref="P24:Q24" si="4">P25+P26+P27</f>
        <v>1698.4</v>
      </c>
      <c r="Q24" s="106">
        <f t="shared" si="4"/>
        <v>1698.4</v>
      </c>
    </row>
    <row r="25" spans="1:17" s="99" customFormat="1" ht="63.75" customHeight="1" x14ac:dyDescent="0.25">
      <c r="A25" s="98"/>
      <c r="B25" s="98"/>
      <c r="C25" s="98"/>
      <c r="D25" s="98"/>
      <c r="E25" s="98"/>
      <c r="F25" s="98"/>
      <c r="G25" s="98"/>
      <c r="I25" s="49" t="s">
        <v>141</v>
      </c>
      <c r="J25" s="50" t="s">
        <v>170</v>
      </c>
      <c r="K25" s="50" t="s">
        <v>61</v>
      </c>
      <c r="L25" s="50" t="s">
        <v>75</v>
      </c>
      <c r="M25" s="50" t="s">
        <v>77</v>
      </c>
      <c r="N25" s="50" t="s">
        <v>73</v>
      </c>
      <c r="O25" s="105">
        <v>1528.7</v>
      </c>
      <c r="P25" s="105">
        <v>1522.9</v>
      </c>
      <c r="Q25" s="105">
        <v>1522.9</v>
      </c>
    </row>
    <row r="26" spans="1:17" s="99" customFormat="1" ht="29.25" customHeight="1" x14ac:dyDescent="0.25">
      <c r="A26" s="98"/>
      <c r="B26" s="98"/>
      <c r="C26" s="98"/>
      <c r="D26" s="98"/>
      <c r="E26" s="98"/>
      <c r="F26" s="98"/>
      <c r="G26" s="98"/>
      <c r="I26" s="49" t="s">
        <v>171</v>
      </c>
      <c r="J26" s="50" t="s">
        <v>170</v>
      </c>
      <c r="K26" s="50" t="s">
        <v>61</v>
      </c>
      <c r="L26" s="50" t="s">
        <v>75</v>
      </c>
      <c r="M26" s="50" t="s">
        <v>77</v>
      </c>
      <c r="N26" s="50" t="s">
        <v>79</v>
      </c>
      <c r="O26" s="105">
        <v>175.5</v>
      </c>
      <c r="P26" s="105">
        <v>175.5</v>
      </c>
      <c r="Q26" s="105">
        <v>175.5</v>
      </c>
    </row>
    <row r="27" spans="1:17" s="99" customFormat="1" ht="18.75" customHeight="1" x14ac:dyDescent="0.25">
      <c r="A27" s="98"/>
      <c r="B27" s="98"/>
      <c r="C27" s="98"/>
      <c r="D27" s="98"/>
      <c r="E27" s="98"/>
      <c r="F27" s="98"/>
      <c r="G27" s="98"/>
      <c r="I27" s="49" t="s">
        <v>142</v>
      </c>
      <c r="J27" s="50" t="s">
        <v>170</v>
      </c>
      <c r="K27" s="50" t="s">
        <v>61</v>
      </c>
      <c r="L27" s="50" t="s">
        <v>75</v>
      </c>
      <c r="M27" s="50" t="s">
        <v>77</v>
      </c>
      <c r="N27" s="50" t="s">
        <v>80</v>
      </c>
      <c r="O27" s="105">
        <v>0</v>
      </c>
      <c r="P27" s="105">
        <v>0</v>
      </c>
      <c r="Q27" s="105">
        <v>0</v>
      </c>
    </row>
    <row r="28" spans="1:17" s="99" customFormat="1" ht="25.5" hidden="1" customHeight="1" x14ac:dyDescent="0.25">
      <c r="A28" s="98"/>
      <c r="B28" s="98"/>
      <c r="C28" s="98"/>
      <c r="D28" s="98"/>
      <c r="E28" s="98"/>
      <c r="F28" s="98"/>
      <c r="G28" s="98"/>
      <c r="I28" s="55" t="s">
        <v>120</v>
      </c>
      <c r="J28" s="61" t="s">
        <v>170</v>
      </c>
      <c r="K28" s="61" t="s">
        <v>61</v>
      </c>
      <c r="L28" s="61" t="s">
        <v>121</v>
      </c>
      <c r="M28" s="61" t="s">
        <v>57</v>
      </c>
      <c r="N28" s="61" t="s">
        <v>58</v>
      </c>
      <c r="O28" s="107">
        <f>O29</f>
        <v>0</v>
      </c>
      <c r="P28" s="107">
        <f t="shared" ref="P28:Q32" si="5">P29</f>
        <v>0</v>
      </c>
      <c r="Q28" s="107">
        <f t="shared" si="5"/>
        <v>0</v>
      </c>
    </row>
    <row r="29" spans="1:17" s="99" customFormat="1" ht="29.25" hidden="1" customHeight="1" x14ac:dyDescent="0.25">
      <c r="A29" s="98"/>
      <c r="B29" s="98"/>
      <c r="C29" s="98"/>
      <c r="D29" s="98"/>
      <c r="E29" s="98"/>
      <c r="F29" s="98"/>
      <c r="G29" s="98"/>
      <c r="I29" s="49" t="s">
        <v>65</v>
      </c>
      <c r="J29" s="63" t="s">
        <v>170</v>
      </c>
      <c r="K29" s="63" t="s">
        <v>61</v>
      </c>
      <c r="L29" s="63" t="s">
        <v>121</v>
      </c>
      <c r="M29" s="63" t="s">
        <v>66</v>
      </c>
      <c r="N29" s="63" t="s">
        <v>58</v>
      </c>
      <c r="O29" s="108">
        <f>O30</f>
        <v>0</v>
      </c>
      <c r="P29" s="108">
        <f t="shared" si="5"/>
        <v>0</v>
      </c>
      <c r="Q29" s="108">
        <f t="shared" si="5"/>
        <v>0</v>
      </c>
    </row>
    <row r="30" spans="1:17" s="99" customFormat="1" ht="18.75" hidden="1" customHeight="1" x14ac:dyDescent="0.25">
      <c r="A30" s="98"/>
      <c r="B30" s="98"/>
      <c r="C30" s="98"/>
      <c r="D30" s="98"/>
      <c r="E30" s="98"/>
      <c r="F30" s="98"/>
      <c r="G30" s="98"/>
      <c r="I30" s="49" t="s">
        <v>67</v>
      </c>
      <c r="J30" s="63" t="s">
        <v>170</v>
      </c>
      <c r="K30" s="63" t="s">
        <v>61</v>
      </c>
      <c r="L30" s="63" t="s">
        <v>121</v>
      </c>
      <c r="M30" s="63" t="s">
        <v>68</v>
      </c>
      <c r="N30" s="63" t="s">
        <v>58</v>
      </c>
      <c r="O30" s="108">
        <f>O31</f>
        <v>0</v>
      </c>
      <c r="P30" s="108">
        <f t="shared" si="5"/>
        <v>0</v>
      </c>
      <c r="Q30" s="108">
        <f t="shared" si="5"/>
        <v>0</v>
      </c>
    </row>
    <row r="31" spans="1:17" s="99" customFormat="1" ht="18.75" hidden="1" customHeight="1" x14ac:dyDescent="0.25">
      <c r="A31" s="98"/>
      <c r="B31" s="98"/>
      <c r="C31" s="98"/>
      <c r="D31" s="98"/>
      <c r="E31" s="98"/>
      <c r="F31" s="98"/>
      <c r="G31" s="98"/>
      <c r="I31" s="49" t="s">
        <v>122</v>
      </c>
      <c r="J31" s="63" t="s">
        <v>170</v>
      </c>
      <c r="K31" s="63" t="s">
        <v>61</v>
      </c>
      <c r="L31" s="63" t="s">
        <v>121</v>
      </c>
      <c r="M31" s="63" t="s">
        <v>123</v>
      </c>
      <c r="N31" s="63" t="s">
        <v>58</v>
      </c>
      <c r="O31" s="108">
        <f>O32</f>
        <v>0</v>
      </c>
      <c r="P31" s="108">
        <f t="shared" si="5"/>
        <v>0</v>
      </c>
      <c r="Q31" s="108">
        <f t="shared" si="5"/>
        <v>0</v>
      </c>
    </row>
    <row r="32" spans="1:17" s="99" customFormat="1" ht="18.75" hidden="1" customHeight="1" x14ac:dyDescent="0.25">
      <c r="A32" s="98"/>
      <c r="B32" s="98"/>
      <c r="C32" s="98"/>
      <c r="D32" s="98"/>
      <c r="E32" s="98"/>
      <c r="F32" s="98"/>
      <c r="G32" s="98"/>
      <c r="I32" s="49" t="s">
        <v>124</v>
      </c>
      <c r="J32" s="63" t="s">
        <v>170</v>
      </c>
      <c r="K32" s="63" t="s">
        <v>61</v>
      </c>
      <c r="L32" s="63" t="s">
        <v>121</v>
      </c>
      <c r="M32" s="63" t="s">
        <v>125</v>
      </c>
      <c r="N32" s="63" t="s">
        <v>58</v>
      </c>
      <c r="O32" s="108">
        <f>O33</f>
        <v>0</v>
      </c>
      <c r="P32" s="108">
        <f t="shared" si="5"/>
        <v>0</v>
      </c>
      <c r="Q32" s="108">
        <f t="shared" si="5"/>
        <v>0</v>
      </c>
    </row>
    <row r="33" spans="1:17" s="99" customFormat="1" ht="18.75" hidden="1" customHeight="1" x14ac:dyDescent="0.25">
      <c r="A33" s="98"/>
      <c r="B33" s="98"/>
      <c r="C33" s="98"/>
      <c r="D33" s="98"/>
      <c r="E33" s="98"/>
      <c r="F33" s="98"/>
      <c r="G33" s="98"/>
      <c r="I33" s="49" t="s">
        <v>126</v>
      </c>
      <c r="J33" s="63" t="s">
        <v>170</v>
      </c>
      <c r="K33" s="63" t="s">
        <v>61</v>
      </c>
      <c r="L33" s="63" t="s">
        <v>121</v>
      </c>
      <c r="M33" s="63" t="s">
        <v>125</v>
      </c>
      <c r="N33" s="63" t="s">
        <v>79</v>
      </c>
      <c r="O33" s="108">
        <v>0</v>
      </c>
      <c r="P33" s="108"/>
      <c r="Q33" s="108"/>
    </row>
    <row r="34" spans="1:17" s="99" customFormat="1" ht="18.75" hidden="1" customHeight="1" x14ac:dyDescent="0.25">
      <c r="A34" s="98"/>
      <c r="B34" s="98"/>
      <c r="C34" s="98"/>
      <c r="D34" s="98"/>
      <c r="E34" s="98"/>
      <c r="F34" s="98"/>
      <c r="G34" s="98"/>
      <c r="I34" s="49"/>
      <c r="J34" s="50"/>
      <c r="K34" s="50"/>
      <c r="L34" s="50"/>
      <c r="M34" s="50"/>
      <c r="N34" s="50"/>
      <c r="O34" s="105"/>
      <c r="P34" s="105"/>
      <c r="Q34" s="105"/>
    </row>
    <row r="35" spans="1:17" s="101" customFormat="1" ht="17.25" customHeight="1" x14ac:dyDescent="0.25">
      <c r="A35" s="100"/>
      <c r="B35" s="100" t="s">
        <v>205</v>
      </c>
      <c r="C35" s="100" t="s">
        <v>7</v>
      </c>
      <c r="D35" s="100" t="s">
        <v>208</v>
      </c>
      <c r="E35" s="100" t="s">
        <v>169</v>
      </c>
      <c r="F35" s="100" t="s">
        <v>207</v>
      </c>
      <c r="G35" s="100" t="s">
        <v>74</v>
      </c>
      <c r="I35" s="55" t="s">
        <v>8</v>
      </c>
      <c r="J35" s="51" t="s">
        <v>170</v>
      </c>
      <c r="K35" s="51" t="s">
        <v>61</v>
      </c>
      <c r="L35" s="51" t="s">
        <v>82</v>
      </c>
      <c r="M35" s="51" t="s">
        <v>57</v>
      </c>
      <c r="N35" s="51" t="s">
        <v>58</v>
      </c>
      <c r="O35" s="104">
        <f>O36</f>
        <v>5</v>
      </c>
      <c r="P35" s="104">
        <f t="shared" ref="P35:Q38" si="6">P36</f>
        <v>0</v>
      </c>
      <c r="Q35" s="104">
        <f t="shared" si="6"/>
        <v>0</v>
      </c>
    </row>
    <row r="36" spans="1:17" s="101" customFormat="1" ht="30.75" customHeight="1" x14ac:dyDescent="0.25">
      <c r="A36" s="100"/>
      <c r="B36" s="100"/>
      <c r="C36" s="100"/>
      <c r="D36" s="100"/>
      <c r="E36" s="100"/>
      <c r="F36" s="100"/>
      <c r="G36" s="100"/>
      <c r="I36" s="49" t="s">
        <v>65</v>
      </c>
      <c r="J36" s="50" t="s">
        <v>170</v>
      </c>
      <c r="K36" s="50" t="s">
        <v>61</v>
      </c>
      <c r="L36" s="50" t="s">
        <v>82</v>
      </c>
      <c r="M36" s="50" t="s">
        <v>66</v>
      </c>
      <c r="N36" s="50" t="s">
        <v>58</v>
      </c>
      <c r="O36" s="105">
        <f>O37</f>
        <v>5</v>
      </c>
      <c r="P36" s="105">
        <f t="shared" si="6"/>
        <v>0</v>
      </c>
      <c r="Q36" s="105">
        <f t="shared" si="6"/>
        <v>0</v>
      </c>
    </row>
    <row r="37" spans="1:17" s="101" customFormat="1" ht="16.5" customHeight="1" x14ac:dyDescent="0.25">
      <c r="A37" s="100"/>
      <c r="B37" s="100"/>
      <c r="C37" s="100"/>
      <c r="D37" s="100"/>
      <c r="E37" s="100"/>
      <c r="F37" s="100"/>
      <c r="G37" s="100"/>
      <c r="I37" s="49" t="s">
        <v>67</v>
      </c>
      <c r="J37" s="50" t="s">
        <v>170</v>
      </c>
      <c r="K37" s="50" t="s">
        <v>61</v>
      </c>
      <c r="L37" s="50" t="s">
        <v>82</v>
      </c>
      <c r="M37" s="50" t="s">
        <v>68</v>
      </c>
      <c r="N37" s="50" t="s">
        <v>58</v>
      </c>
      <c r="O37" s="105">
        <f>O38</f>
        <v>5</v>
      </c>
      <c r="P37" s="105">
        <f t="shared" si="6"/>
        <v>0</v>
      </c>
      <c r="Q37" s="105">
        <f t="shared" si="6"/>
        <v>0</v>
      </c>
    </row>
    <row r="38" spans="1:17" s="101" customFormat="1" ht="16.5" customHeight="1" x14ac:dyDescent="0.25">
      <c r="A38" s="100"/>
      <c r="B38" s="100"/>
      <c r="C38" s="100"/>
      <c r="D38" s="100"/>
      <c r="E38" s="100"/>
      <c r="F38" s="100"/>
      <c r="G38" s="100"/>
      <c r="I38" s="68" t="s">
        <v>8</v>
      </c>
      <c r="J38" s="69" t="s">
        <v>170</v>
      </c>
      <c r="K38" s="69" t="s">
        <v>61</v>
      </c>
      <c r="L38" s="69" t="s">
        <v>82</v>
      </c>
      <c r="M38" s="69" t="s">
        <v>83</v>
      </c>
      <c r="N38" s="69" t="s">
        <v>58</v>
      </c>
      <c r="O38" s="106">
        <f>O39</f>
        <v>5</v>
      </c>
      <c r="P38" s="106">
        <f t="shared" si="6"/>
        <v>0</v>
      </c>
      <c r="Q38" s="106">
        <f t="shared" si="6"/>
        <v>0</v>
      </c>
    </row>
    <row r="39" spans="1:17" s="101" customFormat="1" ht="15.75" x14ac:dyDescent="0.25">
      <c r="A39" s="100"/>
      <c r="B39" s="100" t="s">
        <v>205</v>
      </c>
      <c r="C39" s="100" t="s">
        <v>7</v>
      </c>
      <c r="D39" s="100" t="s">
        <v>149</v>
      </c>
      <c r="E39" s="100" t="s">
        <v>169</v>
      </c>
      <c r="F39" s="100" t="s">
        <v>207</v>
      </c>
      <c r="G39" s="100" t="s">
        <v>74</v>
      </c>
      <c r="I39" s="49" t="s">
        <v>139</v>
      </c>
      <c r="J39" s="50" t="s">
        <v>170</v>
      </c>
      <c r="K39" s="50" t="s">
        <v>61</v>
      </c>
      <c r="L39" s="50" t="s">
        <v>82</v>
      </c>
      <c r="M39" s="50" t="s">
        <v>83</v>
      </c>
      <c r="N39" s="50" t="s">
        <v>80</v>
      </c>
      <c r="O39" s="105">
        <v>5</v>
      </c>
      <c r="P39" s="105">
        <v>0</v>
      </c>
      <c r="Q39" s="105">
        <v>0</v>
      </c>
    </row>
    <row r="40" spans="1:17" s="101" customFormat="1" ht="15.75" x14ac:dyDescent="0.25">
      <c r="A40" s="100"/>
      <c r="B40" s="100"/>
      <c r="C40" s="100"/>
      <c r="D40" s="100"/>
      <c r="E40" s="100"/>
      <c r="F40" s="100"/>
      <c r="G40" s="100"/>
      <c r="I40" s="55" t="s">
        <v>9</v>
      </c>
      <c r="J40" s="51" t="s">
        <v>170</v>
      </c>
      <c r="K40" s="51" t="s">
        <v>61</v>
      </c>
      <c r="L40" s="51" t="s">
        <v>84</v>
      </c>
      <c r="M40" s="51" t="s">
        <v>57</v>
      </c>
      <c r="N40" s="51" t="s">
        <v>58</v>
      </c>
      <c r="O40" s="104">
        <f>O45+O46+O57</f>
        <v>154.69999999999999</v>
      </c>
      <c r="P40" s="104">
        <f t="shared" ref="P40:Q40" si="7">P45+P46+P57</f>
        <v>64.8</v>
      </c>
      <c r="Q40" s="104">
        <f t="shared" si="7"/>
        <v>133.4</v>
      </c>
    </row>
    <row r="41" spans="1:17" s="101" customFormat="1" ht="31.5" x14ac:dyDescent="0.25">
      <c r="A41" s="100"/>
      <c r="B41" s="100"/>
      <c r="C41" s="100"/>
      <c r="D41" s="100"/>
      <c r="E41" s="100"/>
      <c r="F41" s="100"/>
      <c r="G41" s="100"/>
      <c r="I41" s="49" t="s">
        <v>127</v>
      </c>
      <c r="J41" s="50" t="s">
        <v>170</v>
      </c>
      <c r="K41" s="50" t="s">
        <v>61</v>
      </c>
      <c r="L41" s="50" t="s">
        <v>84</v>
      </c>
      <c r="M41" s="50" t="s">
        <v>128</v>
      </c>
      <c r="N41" s="50" t="s">
        <v>58</v>
      </c>
      <c r="O41" s="105">
        <f>O42</f>
        <v>154.69999999999999</v>
      </c>
      <c r="P41" s="105">
        <f t="shared" ref="P41:Q42" si="8">P42</f>
        <v>0</v>
      </c>
      <c r="Q41" s="105">
        <f t="shared" si="8"/>
        <v>0</v>
      </c>
    </row>
    <row r="42" spans="1:17" s="101" customFormat="1" ht="15.75" x14ac:dyDescent="0.25">
      <c r="A42" s="100"/>
      <c r="B42" s="100"/>
      <c r="C42" s="100"/>
      <c r="D42" s="100"/>
      <c r="E42" s="100"/>
      <c r="F42" s="100"/>
      <c r="G42" s="100"/>
      <c r="I42" s="49" t="s">
        <v>67</v>
      </c>
      <c r="J42" s="50" t="s">
        <v>170</v>
      </c>
      <c r="K42" s="50" t="s">
        <v>61</v>
      </c>
      <c r="L42" s="50" t="s">
        <v>84</v>
      </c>
      <c r="M42" s="50" t="s">
        <v>129</v>
      </c>
      <c r="N42" s="50" t="s">
        <v>58</v>
      </c>
      <c r="O42" s="105">
        <f>O43</f>
        <v>154.69999999999999</v>
      </c>
      <c r="P42" s="105">
        <f t="shared" si="8"/>
        <v>0</v>
      </c>
      <c r="Q42" s="105">
        <f t="shared" si="8"/>
        <v>0</v>
      </c>
    </row>
    <row r="43" spans="1:17" s="101" customFormat="1" ht="15.75" x14ac:dyDescent="0.25">
      <c r="A43" s="100"/>
      <c r="B43" s="100"/>
      <c r="C43" s="100"/>
      <c r="D43" s="100"/>
      <c r="E43" s="100"/>
      <c r="F43" s="100"/>
      <c r="G43" s="100"/>
      <c r="I43" s="49" t="s">
        <v>130</v>
      </c>
      <c r="J43" s="50" t="s">
        <v>170</v>
      </c>
      <c r="K43" s="50" t="s">
        <v>61</v>
      </c>
      <c r="L43" s="50" t="s">
        <v>84</v>
      </c>
      <c r="M43" s="50" t="s">
        <v>131</v>
      </c>
      <c r="N43" s="50" t="s">
        <v>58</v>
      </c>
      <c r="O43" s="105">
        <f>O44+O46+O48</f>
        <v>154.69999999999999</v>
      </c>
      <c r="P43" s="105">
        <f>P44+P46+P48</f>
        <v>0</v>
      </c>
      <c r="Q43" s="105">
        <f>Q44+Q46+Q48</f>
        <v>0</v>
      </c>
    </row>
    <row r="44" spans="1:17" s="101" customFormat="1" ht="15.75" x14ac:dyDescent="0.25">
      <c r="A44" s="100"/>
      <c r="B44" s="100"/>
      <c r="C44" s="100"/>
      <c r="D44" s="100"/>
      <c r="E44" s="100"/>
      <c r="F44" s="100"/>
      <c r="G44" s="100"/>
      <c r="I44" s="49" t="s">
        <v>132</v>
      </c>
      <c r="J44" s="50" t="s">
        <v>170</v>
      </c>
      <c r="K44" s="50" t="s">
        <v>61</v>
      </c>
      <c r="L44" s="50" t="s">
        <v>84</v>
      </c>
      <c r="M44" s="50" t="s">
        <v>133</v>
      </c>
      <c r="N44" s="50" t="s">
        <v>58</v>
      </c>
      <c r="O44" s="105">
        <f>O45</f>
        <v>149.6</v>
      </c>
      <c r="P44" s="105">
        <f t="shared" ref="P44:Q44" si="9">P45</f>
        <v>0</v>
      </c>
      <c r="Q44" s="105">
        <f t="shared" si="9"/>
        <v>0</v>
      </c>
    </row>
    <row r="45" spans="1:17" s="101" customFormat="1" ht="15.75" x14ac:dyDescent="0.25">
      <c r="A45" s="100"/>
      <c r="B45" s="100"/>
      <c r="C45" s="100"/>
      <c r="D45" s="100"/>
      <c r="E45" s="100"/>
      <c r="F45" s="100"/>
      <c r="G45" s="100"/>
      <c r="I45" s="49" t="s">
        <v>126</v>
      </c>
      <c r="J45" s="50" t="s">
        <v>170</v>
      </c>
      <c r="K45" s="50" t="s">
        <v>61</v>
      </c>
      <c r="L45" s="50" t="s">
        <v>84</v>
      </c>
      <c r="M45" s="50" t="s">
        <v>133</v>
      </c>
      <c r="N45" s="50" t="s">
        <v>79</v>
      </c>
      <c r="O45" s="105">
        <v>149.6</v>
      </c>
      <c r="P45" s="105">
        <v>0</v>
      </c>
      <c r="Q45" s="105">
        <v>0</v>
      </c>
    </row>
    <row r="46" spans="1:17" s="101" customFormat="1" ht="31.5" x14ac:dyDescent="0.25">
      <c r="A46" s="100"/>
      <c r="B46" s="100"/>
      <c r="C46" s="100"/>
      <c r="D46" s="100"/>
      <c r="E46" s="100"/>
      <c r="F46" s="100"/>
      <c r="G46" s="100"/>
      <c r="I46" s="68" t="s">
        <v>134</v>
      </c>
      <c r="J46" s="69" t="s">
        <v>170</v>
      </c>
      <c r="K46" s="69" t="s">
        <v>61</v>
      </c>
      <c r="L46" s="69" t="s">
        <v>84</v>
      </c>
      <c r="M46" s="69" t="s">
        <v>135</v>
      </c>
      <c r="N46" s="69" t="s">
        <v>58</v>
      </c>
      <c r="O46" s="106">
        <f>O47</f>
        <v>5.0999999999999996</v>
      </c>
      <c r="P46" s="106">
        <f t="shared" ref="P46:Q46" si="10">P47</f>
        <v>0</v>
      </c>
      <c r="Q46" s="106">
        <f t="shared" si="10"/>
        <v>0</v>
      </c>
    </row>
    <row r="47" spans="1:17" s="101" customFormat="1" ht="31.5" x14ac:dyDescent="0.25">
      <c r="A47" s="100"/>
      <c r="B47" s="100"/>
      <c r="C47" s="100"/>
      <c r="D47" s="100"/>
      <c r="E47" s="100"/>
      <c r="F47" s="100"/>
      <c r="G47" s="100"/>
      <c r="I47" s="49" t="s">
        <v>171</v>
      </c>
      <c r="J47" s="50" t="s">
        <v>170</v>
      </c>
      <c r="K47" s="50" t="s">
        <v>61</v>
      </c>
      <c r="L47" s="50" t="s">
        <v>84</v>
      </c>
      <c r="M47" s="50" t="s">
        <v>135</v>
      </c>
      <c r="N47" s="50" t="s">
        <v>79</v>
      </c>
      <c r="O47" s="105">
        <v>5.0999999999999996</v>
      </c>
      <c r="P47" s="105">
        <v>0</v>
      </c>
      <c r="Q47" s="105">
        <v>0</v>
      </c>
    </row>
    <row r="48" spans="1:17" s="101" customFormat="1" ht="31.5" hidden="1" x14ac:dyDescent="0.25">
      <c r="A48" s="100"/>
      <c r="B48" s="100"/>
      <c r="C48" s="100"/>
      <c r="D48" s="100"/>
      <c r="E48" s="100"/>
      <c r="F48" s="100"/>
      <c r="G48" s="100"/>
      <c r="I48" s="49" t="s">
        <v>65</v>
      </c>
      <c r="J48" s="50" t="s">
        <v>170</v>
      </c>
      <c r="K48" s="50" t="s">
        <v>61</v>
      </c>
      <c r="L48" s="50" t="s">
        <v>84</v>
      </c>
      <c r="M48" s="50" t="s">
        <v>66</v>
      </c>
      <c r="N48" s="50" t="s">
        <v>58</v>
      </c>
      <c r="O48" s="105">
        <f>O49</f>
        <v>0</v>
      </c>
      <c r="P48" s="105">
        <f t="shared" ref="P48:Q51" si="11">P49</f>
        <v>0</v>
      </c>
      <c r="Q48" s="105">
        <f t="shared" si="11"/>
        <v>0</v>
      </c>
    </row>
    <row r="49" spans="1:17" s="101" customFormat="1" ht="15.75" hidden="1" x14ac:dyDescent="0.25">
      <c r="A49" s="100"/>
      <c r="B49" s="100"/>
      <c r="C49" s="100"/>
      <c r="D49" s="100"/>
      <c r="E49" s="100"/>
      <c r="F49" s="100"/>
      <c r="G49" s="100"/>
      <c r="I49" s="49" t="s">
        <v>67</v>
      </c>
      <c r="J49" s="50" t="s">
        <v>170</v>
      </c>
      <c r="K49" s="50" t="s">
        <v>61</v>
      </c>
      <c r="L49" s="50" t="s">
        <v>84</v>
      </c>
      <c r="M49" s="50" t="s">
        <v>68</v>
      </c>
      <c r="N49" s="50" t="s">
        <v>58</v>
      </c>
      <c r="O49" s="105">
        <f>O50</f>
        <v>0</v>
      </c>
      <c r="P49" s="105">
        <f t="shared" si="11"/>
        <v>0</v>
      </c>
      <c r="Q49" s="105">
        <f t="shared" si="11"/>
        <v>0</v>
      </c>
    </row>
    <row r="50" spans="1:17" s="101" customFormat="1" ht="15.75" hidden="1" x14ac:dyDescent="0.25">
      <c r="A50" s="100"/>
      <c r="B50" s="100"/>
      <c r="C50" s="100"/>
      <c r="D50" s="100"/>
      <c r="E50" s="100"/>
      <c r="F50" s="100"/>
      <c r="G50" s="100"/>
      <c r="I50" s="49" t="s">
        <v>9</v>
      </c>
      <c r="J50" s="50" t="s">
        <v>170</v>
      </c>
      <c r="K50" s="50" t="s">
        <v>61</v>
      </c>
      <c r="L50" s="50" t="s">
        <v>84</v>
      </c>
      <c r="M50" s="50" t="s">
        <v>143</v>
      </c>
      <c r="N50" s="50" t="s">
        <v>58</v>
      </c>
      <c r="O50" s="105">
        <f>O51</f>
        <v>0</v>
      </c>
      <c r="P50" s="105">
        <f t="shared" si="11"/>
        <v>0</v>
      </c>
      <c r="Q50" s="105">
        <f t="shared" si="11"/>
        <v>0</v>
      </c>
    </row>
    <row r="51" spans="1:17" s="101" customFormat="1" ht="31.5" hidden="1" x14ac:dyDescent="0.25">
      <c r="A51" s="100"/>
      <c r="B51" s="100"/>
      <c r="C51" s="100"/>
      <c r="D51" s="100"/>
      <c r="E51" s="100"/>
      <c r="F51" s="100"/>
      <c r="G51" s="100"/>
      <c r="I51" s="49" t="s">
        <v>144</v>
      </c>
      <c r="J51" s="50" t="s">
        <v>170</v>
      </c>
      <c r="K51" s="50" t="s">
        <v>61</v>
      </c>
      <c r="L51" s="50" t="s">
        <v>84</v>
      </c>
      <c r="M51" s="50" t="s">
        <v>145</v>
      </c>
      <c r="N51" s="50" t="s">
        <v>58</v>
      </c>
      <c r="O51" s="105">
        <f>O52</f>
        <v>0</v>
      </c>
      <c r="P51" s="105">
        <f t="shared" si="11"/>
        <v>0</v>
      </c>
      <c r="Q51" s="105">
        <f t="shared" si="11"/>
        <v>0</v>
      </c>
    </row>
    <row r="52" spans="1:17" s="101" customFormat="1" ht="15.75" hidden="1" x14ac:dyDescent="0.25">
      <c r="A52" s="100"/>
      <c r="B52" s="100"/>
      <c r="C52" s="100"/>
      <c r="D52" s="100"/>
      <c r="E52" s="100"/>
      <c r="F52" s="100"/>
      <c r="G52" s="100"/>
      <c r="I52" s="49" t="s">
        <v>126</v>
      </c>
      <c r="J52" s="50" t="s">
        <v>170</v>
      </c>
      <c r="K52" s="50" t="s">
        <v>61</v>
      </c>
      <c r="L52" s="50" t="s">
        <v>84</v>
      </c>
      <c r="M52" s="50" t="s">
        <v>145</v>
      </c>
      <c r="N52" s="50" t="s">
        <v>79</v>
      </c>
      <c r="O52" s="105">
        <v>0</v>
      </c>
      <c r="P52" s="105"/>
      <c r="Q52" s="105"/>
    </row>
    <row r="53" spans="1:17" s="101" customFormat="1" ht="31.5" x14ac:dyDescent="0.25">
      <c r="A53" s="100"/>
      <c r="B53" s="100"/>
      <c r="C53" s="100"/>
      <c r="D53" s="100"/>
      <c r="E53" s="100"/>
      <c r="F53" s="100"/>
      <c r="G53" s="100"/>
      <c r="I53" s="49" t="s">
        <v>65</v>
      </c>
      <c r="J53" s="50" t="s">
        <v>170</v>
      </c>
      <c r="K53" s="50" t="s">
        <v>61</v>
      </c>
      <c r="L53" s="50" t="s">
        <v>84</v>
      </c>
      <c r="M53" s="50" t="s">
        <v>66</v>
      </c>
      <c r="N53" s="50" t="s">
        <v>58</v>
      </c>
      <c r="O53" s="105">
        <f>O54</f>
        <v>0</v>
      </c>
      <c r="P53" s="105">
        <f t="shared" ref="P53:Q56" si="12">P54</f>
        <v>64.8</v>
      </c>
      <c r="Q53" s="105">
        <f t="shared" si="12"/>
        <v>133.4</v>
      </c>
    </row>
    <row r="54" spans="1:17" s="101" customFormat="1" ht="15.75" x14ac:dyDescent="0.25">
      <c r="A54" s="100"/>
      <c r="B54" s="100"/>
      <c r="C54" s="100"/>
      <c r="D54" s="100"/>
      <c r="E54" s="100"/>
      <c r="F54" s="100"/>
      <c r="G54" s="100"/>
      <c r="I54" s="49" t="s">
        <v>67</v>
      </c>
      <c r="J54" s="50" t="s">
        <v>170</v>
      </c>
      <c r="K54" s="50" t="s">
        <v>61</v>
      </c>
      <c r="L54" s="50" t="s">
        <v>84</v>
      </c>
      <c r="M54" s="50" t="s">
        <v>68</v>
      </c>
      <c r="N54" s="50" t="s">
        <v>58</v>
      </c>
      <c r="O54" s="105">
        <f>O55</f>
        <v>0</v>
      </c>
      <c r="P54" s="105">
        <f t="shared" si="12"/>
        <v>64.8</v>
      </c>
      <c r="Q54" s="105">
        <f t="shared" si="12"/>
        <v>133.4</v>
      </c>
    </row>
    <row r="55" spans="1:17" s="101" customFormat="1" ht="47.25" x14ac:dyDescent="0.25">
      <c r="A55" s="100"/>
      <c r="B55" s="100"/>
      <c r="C55" s="100"/>
      <c r="D55" s="100"/>
      <c r="E55" s="100"/>
      <c r="F55" s="100"/>
      <c r="G55" s="100"/>
      <c r="I55" s="49" t="s">
        <v>146</v>
      </c>
      <c r="J55" s="50" t="s">
        <v>170</v>
      </c>
      <c r="K55" s="50" t="s">
        <v>61</v>
      </c>
      <c r="L55" s="50" t="s">
        <v>84</v>
      </c>
      <c r="M55" s="50" t="s">
        <v>85</v>
      </c>
      <c r="N55" s="50" t="s">
        <v>58</v>
      </c>
      <c r="O55" s="105">
        <f>O56</f>
        <v>0</v>
      </c>
      <c r="P55" s="105">
        <f t="shared" si="12"/>
        <v>64.8</v>
      </c>
      <c r="Q55" s="105">
        <f t="shared" si="12"/>
        <v>133.4</v>
      </c>
    </row>
    <row r="56" spans="1:17" s="101" customFormat="1" ht="47.25" x14ac:dyDescent="0.25">
      <c r="A56" s="100"/>
      <c r="B56" s="100"/>
      <c r="C56" s="100"/>
      <c r="D56" s="100"/>
      <c r="E56" s="100"/>
      <c r="F56" s="100"/>
      <c r="G56" s="100"/>
      <c r="I56" s="49" t="s">
        <v>147</v>
      </c>
      <c r="J56" s="50" t="s">
        <v>170</v>
      </c>
      <c r="K56" s="50" t="s">
        <v>61</v>
      </c>
      <c r="L56" s="50" t="s">
        <v>84</v>
      </c>
      <c r="M56" s="50" t="s">
        <v>86</v>
      </c>
      <c r="N56" s="50" t="s">
        <v>58</v>
      </c>
      <c r="O56" s="105">
        <f>O57</f>
        <v>0</v>
      </c>
      <c r="P56" s="105">
        <f t="shared" si="12"/>
        <v>64.8</v>
      </c>
      <c r="Q56" s="105">
        <f t="shared" si="12"/>
        <v>133.4</v>
      </c>
    </row>
    <row r="57" spans="1:17" s="101" customFormat="1" ht="15.75" x14ac:dyDescent="0.25">
      <c r="A57" s="100"/>
      <c r="B57" s="100"/>
      <c r="C57" s="100"/>
      <c r="D57" s="100"/>
      <c r="E57" s="100"/>
      <c r="F57" s="100"/>
      <c r="G57" s="100"/>
      <c r="I57" s="49" t="s">
        <v>148</v>
      </c>
      <c r="J57" s="50" t="s">
        <v>170</v>
      </c>
      <c r="K57" s="50" t="s">
        <v>61</v>
      </c>
      <c r="L57" s="50" t="s">
        <v>84</v>
      </c>
      <c r="M57" s="50" t="s">
        <v>138</v>
      </c>
      <c r="N57" s="50" t="s">
        <v>80</v>
      </c>
      <c r="O57" s="105">
        <v>0</v>
      </c>
      <c r="P57" s="105">
        <v>64.8</v>
      </c>
      <c r="Q57" s="105">
        <v>133.4</v>
      </c>
    </row>
    <row r="58" spans="1:17" s="101" customFormat="1" ht="15.75" x14ac:dyDescent="0.25">
      <c r="A58" s="100"/>
      <c r="B58" s="100"/>
      <c r="C58" s="100"/>
      <c r="D58" s="100"/>
      <c r="E58" s="100"/>
      <c r="F58" s="100"/>
      <c r="G58" s="100"/>
      <c r="I58" s="55" t="s">
        <v>91</v>
      </c>
      <c r="J58" s="51" t="s">
        <v>170</v>
      </c>
      <c r="K58" s="51" t="s">
        <v>64</v>
      </c>
      <c r="L58" s="51" t="s">
        <v>56</v>
      </c>
      <c r="M58" s="51" t="s">
        <v>57</v>
      </c>
      <c r="N58" s="51" t="s">
        <v>58</v>
      </c>
      <c r="O58" s="104">
        <f>O59</f>
        <v>163.20000000000002</v>
      </c>
      <c r="P58" s="104">
        <f t="shared" ref="P58:Q60" si="13">P59</f>
        <v>178.10000000000002</v>
      </c>
      <c r="Q58" s="104">
        <f t="shared" si="13"/>
        <v>184.4</v>
      </c>
    </row>
    <row r="59" spans="1:17" s="101" customFormat="1" ht="15.75" x14ac:dyDescent="0.25">
      <c r="A59" s="100"/>
      <c r="B59" s="100"/>
      <c r="C59" s="100"/>
      <c r="D59" s="100"/>
      <c r="E59" s="100"/>
      <c r="F59" s="100"/>
      <c r="G59" s="100"/>
      <c r="I59" s="49" t="s">
        <v>11</v>
      </c>
      <c r="J59" s="50" t="s">
        <v>170</v>
      </c>
      <c r="K59" s="50" t="s">
        <v>64</v>
      </c>
      <c r="L59" s="50" t="s">
        <v>94</v>
      </c>
      <c r="M59" s="50" t="s">
        <v>57</v>
      </c>
      <c r="N59" s="50" t="s">
        <v>58</v>
      </c>
      <c r="O59" s="105">
        <f>O60</f>
        <v>163.20000000000002</v>
      </c>
      <c r="P59" s="105">
        <f t="shared" si="13"/>
        <v>178.10000000000002</v>
      </c>
      <c r="Q59" s="105">
        <f t="shared" si="13"/>
        <v>184.4</v>
      </c>
    </row>
    <row r="60" spans="1:17" s="101" customFormat="1" ht="31.5" x14ac:dyDescent="0.25">
      <c r="A60" s="100"/>
      <c r="B60" s="100"/>
      <c r="C60" s="100"/>
      <c r="D60" s="100"/>
      <c r="E60" s="100"/>
      <c r="F60" s="100"/>
      <c r="G60" s="100"/>
      <c r="I60" s="49" t="s">
        <v>65</v>
      </c>
      <c r="J60" s="50" t="s">
        <v>170</v>
      </c>
      <c r="K60" s="50" t="s">
        <v>64</v>
      </c>
      <c r="L60" s="50" t="s">
        <v>94</v>
      </c>
      <c r="M60" s="50" t="s">
        <v>66</v>
      </c>
      <c r="N60" s="50" t="s">
        <v>58</v>
      </c>
      <c r="O60" s="105">
        <f>O61</f>
        <v>163.20000000000002</v>
      </c>
      <c r="P60" s="105">
        <f t="shared" si="13"/>
        <v>178.10000000000002</v>
      </c>
      <c r="Q60" s="105">
        <f t="shared" si="13"/>
        <v>184.4</v>
      </c>
    </row>
    <row r="61" spans="1:17" s="101" customFormat="1" ht="15.75" x14ac:dyDescent="0.25">
      <c r="A61" s="100"/>
      <c r="B61" s="100"/>
      <c r="C61" s="100"/>
      <c r="D61" s="100"/>
      <c r="E61" s="100"/>
      <c r="F61" s="100"/>
      <c r="G61" s="100"/>
      <c r="I61" s="49" t="s">
        <v>172</v>
      </c>
      <c r="J61" s="50" t="s">
        <v>170</v>
      </c>
      <c r="K61" s="50" t="s">
        <v>64</v>
      </c>
      <c r="L61" s="50" t="s">
        <v>94</v>
      </c>
      <c r="M61" s="50" t="s">
        <v>227</v>
      </c>
      <c r="N61" s="50" t="s">
        <v>58</v>
      </c>
      <c r="O61" s="105">
        <f>O63</f>
        <v>163.20000000000002</v>
      </c>
      <c r="P61" s="105">
        <f t="shared" ref="P61:Q61" si="14">P63</f>
        <v>178.10000000000002</v>
      </c>
      <c r="Q61" s="105">
        <f t="shared" si="14"/>
        <v>184.4</v>
      </c>
    </row>
    <row r="62" spans="1:17" s="101" customFormat="1" ht="31.5" x14ac:dyDescent="0.25">
      <c r="A62" s="100"/>
      <c r="B62" s="100"/>
      <c r="C62" s="100"/>
      <c r="D62" s="100"/>
      <c r="E62" s="100"/>
      <c r="F62" s="100"/>
      <c r="G62" s="100"/>
      <c r="I62" s="49" t="s">
        <v>243</v>
      </c>
      <c r="J62" s="50" t="s">
        <v>170</v>
      </c>
      <c r="K62" s="50" t="s">
        <v>64</v>
      </c>
      <c r="L62" s="50" t="s">
        <v>94</v>
      </c>
      <c r="M62" s="50" t="s">
        <v>242</v>
      </c>
      <c r="N62" s="50" t="s">
        <v>58</v>
      </c>
      <c r="O62" s="105">
        <f>O63</f>
        <v>163.20000000000002</v>
      </c>
      <c r="P62" s="105">
        <f t="shared" ref="P62:Q62" si="15">P63</f>
        <v>178.10000000000002</v>
      </c>
      <c r="Q62" s="105">
        <f t="shared" si="15"/>
        <v>184.4</v>
      </c>
    </row>
    <row r="63" spans="1:17" s="101" customFormat="1" ht="63" x14ac:dyDescent="0.25">
      <c r="A63" s="100"/>
      <c r="B63" s="100"/>
      <c r="C63" s="100"/>
      <c r="D63" s="100"/>
      <c r="E63" s="100"/>
      <c r="F63" s="100"/>
      <c r="G63" s="100"/>
      <c r="I63" s="49" t="s">
        <v>173</v>
      </c>
      <c r="J63" s="69" t="s">
        <v>170</v>
      </c>
      <c r="K63" s="69" t="s">
        <v>64</v>
      </c>
      <c r="L63" s="69" t="s">
        <v>94</v>
      </c>
      <c r="M63" s="54" t="s">
        <v>228</v>
      </c>
      <c r="N63" s="69" t="s">
        <v>58</v>
      </c>
      <c r="O63" s="106">
        <f>O64+O65</f>
        <v>163.20000000000002</v>
      </c>
      <c r="P63" s="106">
        <f t="shared" ref="P63:Q63" si="16">P64+P65</f>
        <v>178.10000000000002</v>
      </c>
      <c r="Q63" s="106">
        <f t="shared" si="16"/>
        <v>184.4</v>
      </c>
    </row>
    <row r="64" spans="1:17" s="101" customFormat="1" ht="63" x14ac:dyDescent="0.25">
      <c r="A64" s="100"/>
      <c r="B64" s="100"/>
      <c r="C64" s="100"/>
      <c r="D64" s="100"/>
      <c r="E64" s="100"/>
      <c r="F64" s="100"/>
      <c r="G64" s="100"/>
      <c r="I64" s="49" t="s">
        <v>141</v>
      </c>
      <c r="J64" s="50" t="s">
        <v>170</v>
      </c>
      <c r="K64" s="50" t="s">
        <v>64</v>
      </c>
      <c r="L64" s="50" t="s">
        <v>94</v>
      </c>
      <c r="M64" s="109" t="s">
        <v>228</v>
      </c>
      <c r="N64" s="50" t="s">
        <v>73</v>
      </c>
      <c r="O64" s="105">
        <v>140.30000000000001</v>
      </c>
      <c r="P64" s="105">
        <v>140.30000000000001</v>
      </c>
      <c r="Q64" s="105">
        <v>140.30000000000001</v>
      </c>
    </row>
    <row r="65" spans="1:17" s="101" customFormat="1" ht="45.75" customHeight="1" x14ac:dyDescent="0.25">
      <c r="A65" s="100"/>
      <c r="B65" s="100"/>
      <c r="C65" s="100"/>
      <c r="D65" s="100"/>
      <c r="E65" s="100"/>
      <c r="F65" s="100"/>
      <c r="G65" s="100"/>
      <c r="I65" s="49" t="s">
        <v>171</v>
      </c>
      <c r="J65" s="50" t="s">
        <v>170</v>
      </c>
      <c r="K65" s="50" t="s">
        <v>64</v>
      </c>
      <c r="L65" s="50" t="s">
        <v>94</v>
      </c>
      <c r="M65" s="109" t="s">
        <v>228</v>
      </c>
      <c r="N65" s="50" t="s">
        <v>79</v>
      </c>
      <c r="O65" s="105">
        <v>22.9</v>
      </c>
      <c r="P65" s="105">
        <v>37.799999999999997</v>
      </c>
      <c r="Q65" s="105">
        <v>44.1</v>
      </c>
    </row>
    <row r="66" spans="1:17" s="101" customFormat="1" ht="62.25" customHeight="1" x14ac:dyDescent="0.25">
      <c r="A66" s="100"/>
      <c r="B66" s="100"/>
      <c r="C66" s="100"/>
      <c r="D66" s="100"/>
      <c r="E66" s="100"/>
      <c r="F66" s="100"/>
      <c r="G66" s="100"/>
      <c r="I66" s="55" t="s">
        <v>12</v>
      </c>
      <c r="J66" s="51" t="s">
        <v>170</v>
      </c>
      <c r="K66" s="51" t="s">
        <v>94</v>
      </c>
      <c r="L66" s="51" t="s">
        <v>56</v>
      </c>
      <c r="M66" s="51" t="s">
        <v>57</v>
      </c>
      <c r="N66" s="51" t="s">
        <v>58</v>
      </c>
      <c r="O66" s="104">
        <f>O67+O73</f>
        <v>461.79999999999995</v>
      </c>
      <c r="P66" s="104">
        <f t="shared" ref="P66:Q66" si="17">P67+P73</f>
        <v>2.4</v>
      </c>
      <c r="Q66" s="104">
        <f t="shared" si="17"/>
        <v>2.4</v>
      </c>
    </row>
    <row r="67" spans="1:17" s="101" customFormat="1" ht="47.25" x14ac:dyDescent="0.25">
      <c r="A67" s="100"/>
      <c r="B67" s="100"/>
      <c r="C67" s="100"/>
      <c r="D67" s="100"/>
      <c r="E67" s="100"/>
      <c r="F67" s="100"/>
      <c r="G67" s="100"/>
      <c r="I67" s="55" t="s">
        <v>159</v>
      </c>
      <c r="J67" s="51" t="s">
        <v>170</v>
      </c>
      <c r="K67" s="51" t="s">
        <v>94</v>
      </c>
      <c r="L67" s="51" t="s">
        <v>99</v>
      </c>
      <c r="M67" s="51" t="s">
        <v>57</v>
      </c>
      <c r="N67" s="51" t="s">
        <v>58</v>
      </c>
      <c r="O67" s="104">
        <f>O68</f>
        <v>50</v>
      </c>
      <c r="P67" s="104">
        <f t="shared" ref="P67:Q69" si="18">P68</f>
        <v>0</v>
      </c>
      <c r="Q67" s="104">
        <f t="shared" si="18"/>
        <v>0</v>
      </c>
    </row>
    <row r="68" spans="1:17" s="101" customFormat="1" ht="32.25" customHeight="1" x14ac:dyDescent="0.25">
      <c r="A68" s="100"/>
      <c r="B68" s="100"/>
      <c r="C68" s="100"/>
      <c r="D68" s="100"/>
      <c r="E68" s="100"/>
      <c r="F68" s="100"/>
      <c r="G68" s="100"/>
      <c r="I68" s="49" t="s">
        <v>65</v>
      </c>
      <c r="J68" s="50" t="s">
        <v>170</v>
      </c>
      <c r="K68" s="50" t="s">
        <v>94</v>
      </c>
      <c r="L68" s="50" t="s">
        <v>99</v>
      </c>
      <c r="M68" s="50" t="s">
        <v>66</v>
      </c>
      <c r="N68" s="50" t="s">
        <v>58</v>
      </c>
      <c r="O68" s="105">
        <f>O69</f>
        <v>50</v>
      </c>
      <c r="P68" s="105">
        <f t="shared" si="18"/>
        <v>0</v>
      </c>
      <c r="Q68" s="105">
        <f t="shared" si="18"/>
        <v>0</v>
      </c>
    </row>
    <row r="69" spans="1:17" s="101" customFormat="1" ht="15.75" x14ac:dyDescent="0.25">
      <c r="A69" s="100"/>
      <c r="B69" s="100"/>
      <c r="C69" s="100"/>
      <c r="D69" s="100"/>
      <c r="E69" s="100"/>
      <c r="F69" s="100"/>
      <c r="G69" s="100"/>
      <c r="I69" s="49" t="s">
        <v>149</v>
      </c>
      <c r="J69" s="50" t="s">
        <v>170</v>
      </c>
      <c r="K69" s="50" t="s">
        <v>94</v>
      </c>
      <c r="L69" s="50" t="s">
        <v>99</v>
      </c>
      <c r="M69" s="50" t="s">
        <v>68</v>
      </c>
      <c r="N69" s="50" t="s">
        <v>58</v>
      </c>
      <c r="O69" s="105">
        <f>O70</f>
        <v>50</v>
      </c>
      <c r="P69" s="105">
        <f t="shared" si="18"/>
        <v>0</v>
      </c>
      <c r="Q69" s="105">
        <f t="shared" si="18"/>
        <v>0</v>
      </c>
    </row>
    <row r="70" spans="1:17" s="101" customFormat="1" ht="15.75" x14ac:dyDescent="0.25">
      <c r="A70" s="100"/>
      <c r="B70" s="100"/>
      <c r="C70" s="100"/>
      <c r="D70" s="100"/>
      <c r="E70" s="100"/>
      <c r="F70" s="100"/>
      <c r="G70" s="100"/>
      <c r="I70" s="49" t="s">
        <v>130</v>
      </c>
      <c r="J70" s="50" t="s">
        <v>170</v>
      </c>
      <c r="K70" s="50" t="s">
        <v>94</v>
      </c>
      <c r="L70" s="50" t="s">
        <v>99</v>
      </c>
      <c r="M70" s="50" t="s">
        <v>162</v>
      </c>
      <c r="N70" s="50" t="s">
        <v>58</v>
      </c>
      <c r="O70" s="105">
        <f>O72</f>
        <v>50</v>
      </c>
      <c r="P70" s="105">
        <f t="shared" ref="P70:Q70" si="19">P72</f>
        <v>0</v>
      </c>
      <c r="Q70" s="105">
        <f t="shared" si="19"/>
        <v>0</v>
      </c>
    </row>
    <row r="71" spans="1:17" s="101" customFormat="1" ht="15.75" x14ac:dyDescent="0.25">
      <c r="A71" s="100"/>
      <c r="B71" s="100"/>
      <c r="C71" s="100"/>
      <c r="D71" s="100"/>
      <c r="E71" s="100"/>
      <c r="F71" s="100"/>
      <c r="G71" s="100"/>
      <c r="I71" s="68" t="s">
        <v>97</v>
      </c>
      <c r="J71" s="69" t="s">
        <v>170</v>
      </c>
      <c r="K71" s="69" t="s">
        <v>94</v>
      </c>
      <c r="L71" s="69" t="s">
        <v>99</v>
      </c>
      <c r="M71" s="69" t="s">
        <v>98</v>
      </c>
      <c r="N71" s="69" t="s">
        <v>58</v>
      </c>
      <c r="O71" s="106">
        <f>O72</f>
        <v>50</v>
      </c>
      <c r="P71" s="106">
        <f t="shared" ref="P71:Q71" si="20">P72</f>
        <v>0</v>
      </c>
      <c r="Q71" s="106">
        <f t="shared" si="20"/>
        <v>0</v>
      </c>
    </row>
    <row r="72" spans="1:17" s="101" customFormat="1" ht="31.5" x14ac:dyDescent="0.25">
      <c r="A72" s="100"/>
      <c r="B72" s="100"/>
      <c r="C72" s="100"/>
      <c r="D72" s="100"/>
      <c r="E72" s="100"/>
      <c r="F72" s="100"/>
      <c r="G72" s="100"/>
      <c r="I72" s="49" t="s">
        <v>171</v>
      </c>
      <c r="J72" s="50" t="s">
        <v>170</v>
      </c>
      <c r="K72" s="50" t="s">
        <v>94</v>
      </c>
      <c r="L72" s="50" t="s">
        <v>99</v>
      </c>
      <c r="M72" s="50" t="s">
        <v>98</v>
      </c>
      <c r="N72" s="50" t="s">
        <v>79</v>
      </c>
      <c r="O72" s="105">
        <v>50</v>
      </c>
      <c r="P72" s="105">
        <v>0</v>
      </c>
      <c r="Q72" s="105">
        <v>0</v>
      </c>
    </row>
    <row r="73" spans="1:17" s="101" customFormat="1" ht="31.5" x14ac:dyDescent="0.25">
      <c r="A73" s="100"/>
      <c r="B73" s="100"/>
      <c r="C73" s="100"/>
      <c r="D73" s="100"/>
      <c r="E73" s="100"/>
      <c r="F73" s="100"/>
      <c r="G73" s="100"/>
      <c r="I73" s="55" t="s">
        <v>160</v>
      </c>
      <c r="J73" s="51" t="s">
        <v>170</v>
      </c>
      <c r="K73" s="51" t="s">
        <v>94</v>
      </c>
      <c r="L73" s="51" t="s">
        <v>163</v>
      </c>
      <c r="M73" s="51" t="s">
        <v>57</v>
      </c>
      <c r="N73" s="51" t="s">
        <v>58</v>
      </c>
      <c r="O73" s="104">
        <f>O79+O74</f>
        <v>411.79999999999995</v>
      </c>
      <c r="P73" s="104">
        <f t="shared" ref="P73:Q73" si="21">P79+P74</f>
        <v>2.4</v>
      </c>
      <c r="Q73" s="104">
        <f t="shared" si="21"/>
        <v>2.4</v>
      </c>
    </row>
    <row r="74" spans="1:17" s="101" customFormat="1" ht="31.5" x14ac:dyDescent="0.25">
      <c r="A74" s="100"/>
      <c r="B74" s="100"/>
      <c r="C74" s="100"/>
      <c r="D74" s="100"/>
      <c r="E74" s="100"/>
      <c r="F74" s="100"/>
      <c r="G74" s="100"/>
      <c r="I74" s="49" t="s">
        <v>174</v>
      </c>
      <c r="J74" s="50" t="s">
        <v>170</v>
      </c>
      <c r="K74" s="50" t="s">
        <v>94</v>
      </c>
      <c r="L74" s="50" t="s">
        <v>163</v>
      </c>
      <c r="M74" s="50" t="s">
        <v>175</v>
      </c>
      <c r="N74" s="50" t="s">
        <v>58</v>
      </c>
      <c r="O74" s="105">
        <f>O75</f>
        <v>409.4</v>
      </c>
      <c r="P74" s="105">
        <f t="shared" ref="P74:Q77" si="22">P75</f>
        <v>0</v>
      </c>
      <c r="Q74" s="105">
        <f t="shared" si="22"/>
        <v>0</v>
      </c>
    </row>
    <row r="75" spans="1:17" s="101" customFormat="1" ht="15.75" x14ac:dyDescent="0.25">
      <c r="A75" s="100"/>
      <c r="B75" s="100"/>
      <c r="C75" s="100"/>
      <c r="D75" s="100"/>
      <c r="E75" s="100"/>
      <c r="F75" s="100"/>
      <c r="G75" s="100"/>
      <c r="I75" s="49" t="s">
        <v>67</v>
      </c>
      <c r="J75" s="50" t="s">
        <v>170</v>
      </c>
      <c r="K75" s="50" t="s">
        <v>94</v>
      </c>
      <c r="L75" s="50" t="s">
        <v>163</v>
      </c>
      <c r="M75" s="50" t="s">
        <v>108</v>
      </c>
      <c r="N75" s="50" t="s">
        <v>58</v>
      </c>
      <c r="O75" s="105">
        <f>O76</f>
        <v>409.4</v>
      </c>
      <c r="P75" s="105">
        <f t="shared" si="22"/>
        <v>0</v>
      </c>
      <c r="Q75" s="105">
        <f t="shared" si="22"/>
        <v>0</v>
      </c>
    </row>
    <row r="76" spans="1:17" s="101" customFormat="1" ht="15.75" x14ac:dyDescent="0.25">
      <c r="A76" s="100"/>
      <c r="B76" s="100"/>
      <c r="C76" s="100"/>
      <c r="D76" s="100"/>
      <c r="E76" s="100"/>
      <c r="F76" s="100"/>
      <c r="G76" s="100"/>
      <c r="I76" s="49" t="s">
        <v>102</v>
      </c>
      <c r="J76" s="50" t="s">
        <v>170</v>
      </c>
      <c r="K76" s="50" t="s">
        <v>94</v>
      </c>
      <c r="L76" s="50" t="s">
        <v>163</v>
      </c>
      <c r="M76" s="50" t="s">
        <v>109</v>
      </c>
      <c r="N76" s="50" t="s">
        <v>58</v>
      </c>
      <c r="O76" s="105">
        <f>O77</f>
        <v>409.4</v>
      </c>
      <c r="P76" s="105">
        <f t="shared" si="22"/>
        <v>0</v>
      </c>
      <c r="Q76" s="105">
        <f t="shared" si="22"/>
        <v>0</v>
      </c>
    </row>
    <row r="77" spans="1:17" s="101" customFormat="1" ht="31.5" x14ac:dyDescent="0.25">
      <c r="A77" s="100"/>
      <c r="B77" s="100"/>
      <c r="C77" s="100"/>
      <c r="D77" s="100"/>
      <c r="E77" s="100"/>
      <c r="F77" s="100"/>
      <c r="G77" s="100"/>
      <c r="I77" s="53" t="s">
        <v>229</v>
      </c>
      <c r="J77" s="50" t="s">
        <v>170</v>
      </c>
      <c r="K77" s="50" t="s">
        <v>94</v>
      </c>
      <c r="L77" s="50" t="s">
        <v>163</v>
      </c>
      <c r="M77" s="50" t="s">
        <v>176</v>
      </c>
      <c r="N77" s="50" t="s">
        <v>58</v>
      </c>
      <c r="O77" s="105">
        <f>O78</f>
        <v>409.4</v>
      </c>
      <c r="P77" s="105">
        <f t="shared" si="22"/>
        <v>0</v>
      </c>
      <c r="Q77" s="105">
        <f t="shared" si="22"/>
        <v>0</v>
      </c>
    </row>
    <row r="78" spans="1:17" s="101" customFormat="1" ht="31.5" x14ac:dyDescent="0.25">
      <c r="A78" s="100"/>
      <c r="B78" s="100"/>
      <c r="C78" s="100"/>
      <c r="D78" s="100"/>
      <c r="E78" s="100"/>
      <c r="F78" s="100"/>
      <c r="G78" s="100"/>
      <c r="I78" s="110" t="s">
        <v>177</v>
      </c>
      <c r="J78" s="50" t="s">
        <v>170</v>
      </c>
      <c r="K78" s="50" t="s">
        <v>94</v>
      </c>
      <c r="L78" s="50" t="s">
        <v>163</v>
      </c>
      <c r="M78" s="50" t="s">
        <v>176</v>
      </c>
      <c r="N78" s="50" t="s">
        <v>79</v>
      </c>
      <c r="O78" s="105">
        <v>409.4</v>
      </c>
      <c r="P78" s="105">
        <v>0</v>
      </c>
      <c r="Q78" s="105">
        <v>0</v>
      </c>
    </row>
    <row r="79" spans="1:17" s="101" customFormat="1" ht="31.5" x14ac:dyDescent="0.25">
      <c r="A79" s="100"/>
      <c r="B79" s="100"/>
      <c r="C79" s="100"/>
      <c r="D79" s="100"/>
      <c r="E79" s="100"/>
      <c r="F79" s="100"/>
      <c r="G79" s="100"/>
      <c r="I79" s="49" t="s">
        <v>65</v>
      </c>
      <c r="J79" s="50" t="s">
        <v>170</v>
      </c>
      <c r="K79" s="50" t="s">
        <v>94</v>
      </c>
      <c r="L79" s="50" t="s">
        <v>163</v>
      </c>
      <c r="M79" s="50" t="s">
        <v>66</v>
      </c>
      <c r="N79" s="50" t="s">
        <v>58</v>
      </c>
      <c r="O79" s="105">
        <f>O80</f>
        <v>2.4</v>
      </c>
      <c r="P79" s="105">
        <f t="shared" ref="P79:Q82" si="23">P80</f>
        <v>2.4</v>
      </c>
      <c r="Q79" s="105">
        <f t="shared" si="23"/>
        <v>2.4</v>
      </c>
    </row>
    <row r="80" spans="1:17" s="101" customFormat="1" ht="15.75" x14ac:dyDescent="0.25">
      <c r="A80" s="100"/>
      <c r="B80" s="100"/>
      <c r="C80" s="100"/>
      <c r="D80" s="100"/>
      <c r="E80" s="100"/>
      <c r="F80" s="100"/>
      <c r="G80" s="100"/>
      <c r="I80" s="49" t="s">
        <v>149</v>
      </c>
      <c r="J80" s="50" t="s">
        <v>170</v>
      </c>
      <c r="K80" s="50" t="s">
        <v>94</v>
      </c>
      <c r="L80" s="50" t="s">
        <v>163</v>
      </c>
      <c r="M80" s="50" t="s">
        <v>68</v>
      </c>
      <c r="N80" s="50" t="s">
        <v>58</v>
      </c>
      <c r="O80" s="105">
        <f>O81</f>
        <v>2.4</v>
      </c>
      <c r="P80" s="105">
        <f t="shared" si="23"/>
        <v>2.4</v>
      </c>
      <c r="Q80" s="105">
        <f t="shared" si="23"/>
        <v>2.4</v>
      </c>
    </row>
    <row r="81" spans="1:17" s="101" customFormat="1" ht="78.75" x14ac:dyDescent="0.25">
      <c r="A81" s="100"/>
      <c r="B81" s="100"/>
      <c r="C81" s="100"/>
      <c r="D81" s="100"/>
      <c r="E81" s="100"/>
      <c r="F81" s="100"/>
      <c r="G81" s="100"/>
      <c r="I81" s="49" t="s">
        <v>178</v>
      </c>
      <c r="J81" s="50" t="s">
        <v>170</v>
      </c>
      <c r="K81" s="50" t="s">
        <v>94</v>
      </c>
      <c r="L81" s="50" t="s">
        <v>163</v>
      </c>
      <c r="M81" s="50" t="s">
        <v>85</v>
      </c>
      <c r="N81" s="50" t="s">
        <v>58</v>
      </c>
      <c r="O81" s="104">
        <f>O82</f>
        <v>2.4</v>
      </c>
      <c r="P81" s="104">
        <f t="shared" si="23"/>
        <v>2.4</v>
      </c>
      <c r="Q81" s="104">
        <f t="shared" si="23"/>
        <v>2.4</v>
      </c>
    </row>
    <row r="82" spans="1:17" s="101" customFormat="1" ht="85.5" customHeight="1" x14ac:dyDescent="0.25">
      <c r="A82" s="100"/>
      <c r="B82" s="100"/>
      <c r="C82" s="100"/>
      <c r="D82" s="100"/>
      <c r="E82" s="100"/>
      <c r="F82" s="100"/>
      <c r="G82" s="100"/>
      <c r="I82" s="68" t="s">
        <v>147</v>
      </c>
      <c r="J82" s="69" t="s">
        <v>170</v>
      </c>
      <c r="K82" s="69" t="s">
        <v>94</v>
      </c>
      <c r="L82" s="69" t="s">
        <v>163</v>
      </c>
      <c r="M82" s="69" t="s">
        <v>86</v>
      </c>
      <c r="N82" s="69" t="s">
        <v>58</v>
      </c>
      <c r="O82" s="111">
        <f>O83</f>
        <v>2.4</v>
      </c>
      <c r="P82" s="111">
        <f t="shared" si="23"/>
        <v>2.4</v>
      </c>
      <c r="Q82" s="111">
        <f t="shared" si="23"/>
        <v>2.4</v>
      </c>
    </row>
    <row r="83" spans="1:17" s="101" customFormat="1" ht="15.75" x14ac:dyDescent="0.25">
      <c r="A83" s="100"/>
      <c r="B83" s="100"/>
      <c r="C83" s="100"/>
      <c r="D83" s="100"/>
      <c r="E83" s="100"/>
      <c r="F83" s="100"/>
      <c r="G83" s="100"/>
      <c r="I83" s="49" t="s">
        <v>87</v>
      </c>
      <c r="J83" s="50" t="s">
        <v>170</v>
      </c>
      <c r="K83" s="50" t="s">
        <v>94</v>
      </c>
      <c r="L83" s="50" t="s">
        <v>163</v>
      </c>
      <c r="M83" s="50" t="s">
        <v>86</v>
      </c>
      <c r="N83" s="50" t="s">
        <v>88</v>
      </c>
      <c r="O83" s="105">
        <v>2.4</v>
      </c>
      <c r="P83" s="105">
        <v>2.4</v>
      </c>
      <c r="Q83" s="105">
        <v>2.4</v>
      </c>
    </row>
    <row r="84" spans="1:17" s="101" customFormat="1" ht="15.75" x14ac:dyDescent="0.25">
      <c r="A84" s="100"/>
      <c r="B84" s="100"/>
      <c r="C84" s="100"/>
      <c r="D84" s="100"/>
      <c r="E84" s="100"/>
      <c r="F84" s="100"/>
      <c r="G84" s="100"/>
      <c r="I84" s="55" t="s">
        <v>90</v>
      </c>
      <c r="J84" s="51" t="s">
        <v>170</v>
      </c>
      <c r="K84" s="51" t="s">
        <v>75</v>
      </c>
      <c r="L84" s="51" t="s">
        <v>56</v>
      </c>
      <c r="M84" s="51" t="s">
        <v>57</v>
      </c>
      <c r="N84" s="51" t="s">
        <v>58</v>
      </c>
      <c r="O84" s="104">
        <f>O85+O91</f>
        <v>614.1</v>
      </c>
      <c r="P84" s="104">
        <f t="shared" ref="P84:Q84" si="24">P85+P91</f>
        <v>620.6</v>
      </c>
      <c r="Q84" s="104">
        <f t="shared" si="24"/>
        <v>646.30000000000007</v>
      </c>
    </row>
    <row r="85" spans="1:17" s="101" customFormat="1" ht="15.75" x14ac:dyDescent="0.25">
      <c r="A85" s="100"/>
      <c r="B85" s="100"/>
      <c r="C85" s="100"/>
      <c r="D85" s="100"/>
      <c r="E85" s="100"/>
      <c r="F85" s="100"/>
      <c r="G85" s="100"/>
      <c r="I85" s="49" t="s">
        <v>15</v>
      </c>
      <c r="J85" s="50" t="s">
        <v>170</v>
      </c>
      <c r="K85" s="50" t="s">
        <v>75</v>
      </c>
      <c r="L85" s="50" t="s">
        <v>96</v>
      </c>
      <c r="M85" s="50" t="s">
        <v>57</v>
      </c>
      <c r="N85" s="50" t="s">
        <v>58</v>
      </c>
      <c r="O85" s="105">
        <f>O86</f>
        <v>503.4</v>
      </c>
      <c r="P85" s="105">
        <f t="shared" ref="P85:Q89" si="25">P86</f>
        <v>509.9</v>
      </c>
      <c r="Q85" s="105">
        <f t="shared" si="25"/>
        <v>535.6</v>
      </c>
    </row>
    <row r="86" spans="1:17" s="101" customFormat="1" ht="31.5" x14ac:dyDescent="0.25">
      <c r="A86" s="100"/>
      <c r="B86" s="100"/>
      <c r="C86" s="100"/>
      <c r="D86" s="100"/>
      <c r="E86" s="100"/>
      <c r="F86" s="100"/>
      <c r="G86" s="100"/>
      <c r="I86" s="49" t="s">
        <v>151</v>
      </c>
      <c r="J86" s="50" t="s">
        <v>170</v>
      </c>
      <c r="K86" s="50" t="s">
        <v>75</v>
      </c>
      <c r="L86" s="50" t="s">
        <v>96</v>
      </c>
      <c r="M86" s="50" t="s">
        <v>152</v>
      </c>
      <c r="N86" s="50" t="s">
        <v>58</v>
      </c>
      <c r="O86" s="105">
        <f>O87</f>
        <v>503.4</v>
      </c>
      <c r="P86" s="105">
        <f t="shared" si="25"/>
        <v>509.9</v>
      </c>
      <c r="Q86" s="105">
        <f t="shared" si="25"/>
        <v>535.6</v>
      </c>
    </row>
    <row r="87" spans="1:17" s="101" customFormat="1" ht="15.75" x14ac:dyDescent="0.25">
      <c r="A87" s="100"/>
      <c r="B87" s="100"/>
      <c r="C87" s="100"/>
      <c r="D87" s="100"/>
      <c r="E87" s="100"/>
      <c r="F87" s="100"/>
      <c r="G87" s="100"/>
      <c r="I87" s="49" t="s">
        <v>67</v>
      </c>
      <c r="J87" s="50" t="s">
        <v>170</v>
      </c>
      <c r="K87" s="50" t="s">
        <v>75</v>
      </c>
      <c r="L87" s="50" t="s">
        <v>96</v>
      </c>
      <c r="M87" s="50" t="s">
        <v>100</v>
      </c>
      <c r="N87" s="50" t="s">
        <v>58</v>
      </c>
      <c r="O87" s="105">
        <f>O88</f>
        <v>503.4</v>
      </c>
      <c r="P87" s="105">
        <f t="shared" si="25"/>
        <v>509.9</v>
      </c>
      <c r="Q87" s="105">
        <f t="shared" si="25"/>
        <v>535.6</v>
      </c>
    </row>
    <row r="88" spans="1:17" s="101" customFormat="1" ht="15.75" hidden="1" x14ac:dyDescent="0.25">
      <c r="A88" s="100"/>
      <c r="B88" s="100"/>
      <c r="C88" s="100"/>
      <c r="D88" s="100"/>
      <c r="E88" s="100"/>
      <c r="F88" s="100"/>
      <c r="G88" s="100"/>
      <c r="I88" s="49" t="s">
        <v>130</v>
      </c>
      <c r="J88" s="50" t="s">
        <v>170</v>
      </c>
      <c r="K88" s="50" t="s">
        <v>75</v>
      </c>
      <c r="L88" s="50" t="s">
        <v>96</v>
      </c>
      <c r="M88" s="50" t="s">
        <v>240</v>
      </c>
      <c r="N88" s="50" t="s">
        <v>58</v>
      </c>
      <c r="O88" s="105">
        <f>O89</f>
        <v>503.4</v>
      </c>
      <c r="P88" s="105">
        <f t="shared" si="25"/>
        <v>509.9</v>
      </c>
      <c r="Q88" s="105">
        <f t="shared" si="25"/>
        <v>535.6</v>
      </c>
    </row>
    <row r="89" spans="1:17" s="101" customFormat="1" ht="15.75" x14ac:dyDescent="0.25">
      <c r="A89" s="100"/>
      <c r="B89" s="100"/>
      <c r="C89" s="100"/>
      <c r="D89" s="100"/>
      <c r="E89" s="100"/>
      <c r="F89" s="100"/>
      <c r="G89" s="100"/>
      <c r="I89" s="68" t="s">
        <v>230</v>
      </c>
      <c r="J89" s="69" t="s">
        <v>170</v>
      </c>
      <c r="K89" s="69" t="s">
        <v>75</v>
      </c>
      <c r="L89" s="69" t="s">
        <v>96</v>
      </c>
      <c r="M89" s="69" t="s">
        <v>241</v>
      </c>
      <c r="N89" s="69" t="s">
        <v>58</v>
      </c>
      <c r="O89" s="106">
        <f>O90</f>
        <v>503.4</v>
      </c>
      <c r="P89" s="106">
        <f t="shared" si="25"/>
        <v>509.9</v>
      </c>
      <c r="Q89" s="106">
        <f t="shared" si="25"/>
        <v>535.6</v>
      </c>
    </row>
    <row r="90" spans="1:17" s="101" customFormat="1" ht="31.5" x14ac:dyDescent="0.25">
      <c r="A90" s="100"/>
      <c r="B90" s="100"/>
      <c r="C90" s="100"/>
      <c r="D90" s="100"/>
      <c r="E90" s="100"/>
      <c r="F90" s="100"/>
      <c r="G90" s="100"/>
      <c r="I90" s="49" t="s">
        <v>171</v>
      </c>
      <c r="J90" s="50" t="s">
        <v>170</v>
      </c>
      <c r="K90" s="50" t="s">
        <v>75</v>
      </c>
      <c r="L90" s="50" t="s">
        <v>96</v>
      </c>
      <c r="M90" s="50" t="s">
        <v>241</v>
      </c>
      <c r="N90" s="50" t="s">
        <v>79</v>
      </c>
      <c r="O90" s="105">
        <v>503.4</v>
      </c>
      <c r="P90" s="105">
        <v>509.9</v>
      </c>
      <c r="Q90" s="105">
        <v>535.6</v>
      </c>
    </row>
    <row r="91" spans="1:17" s="101" customFormat="1" ht="15.75" x14ac:dyDescent="0.25">
      <c r="A91" s="100"/>
      <c r="B91" s="100"/>
      <c r="C91" s="100"/>
      <c r="D91" s="100"/>
      <c r="E91" s="100"/>
      <c r="F91" s="100"/>
      <c r="G91" s="100"/>
      <c r="I91" s="49" t="s">
        <v>16</v>
      </c>
      <c r="J91" s="50" t="s">
        <v>170</v>
      </c>
      <c r="K91" s="51" t="s">
        <v>75</v>
      </c>
      <c r="L91" s="51" t="s">
        <v>104</v>
      </c>
      <c r="M91" s="51" t="s">
        <v>57</v>
      </c>
      <c r="N91" s="51" t="s">
        <v>58</v>
      </c>
      <c r="O91" s="104">
        <f>O102+O92</f>
        <v>110.7</v>
      </c>
      <c r="P91" s="104">
        <f t="shared" ref="P91:Q91" si="26">P102+P92</f>
        <v>110.7</v>
      </c>
      <c r="Q91" s="104">
        <f t="shared" si="26"/>
        <v>110.7</v>
      </c>
    </row>
    <row r="92" spans="1:17" s="101" customFormat="1" ht="31.5" x14ac:dyDescent="0.25">
      <c r="A92" s="100"/>
      <c r="B92" s="100"/>
      <c r="C92" s="100"/>
      <c r="D92" s="100"/>
      <c r="E92" s="100"/>
      <c r="F92" s="100"/>
      <c r="G92" s="100"/>
      <c r="I92" s="49" t="s">
        <v>174</v>
      </c>
      <c r="J92" s="50" t="s">
        <v>170</v>
      </c>
      <c r="K92" s="50" t="s">
        <v>75</v>
      </c>
      <c r="L92" s="50" t="s">
        <v>104</v>
      </c>
      <c r="M92" s="50" t="s">
        <v>175</v>
      </c>
      <c r="N92" s="50" t="s">
        <v>58</v>
      </c>
      <c r="O92" s="105">
        <f>O93</f>
        <v>110.3</v>
      </c>
      <c r="P92" s="105">
        <f t="shared" ref="P92:Q94" si="27">P93</f>
        <v>110.3</v>
      </c>
      <c r="Q92" s="105">
        <f t="shared" si="27"/>
        <v>110.3</v>
      </c>
    </row>
    <row r="93" spans="1:17" s="101" customFormat="1" ht="15.75" x14ac:dyDescent="0.25">
      <c r="A93" s="100"/>
      <c r="B93" s="100"/>
      <c r="C93" s="100"/>
      <c r="D93" s="100"/>
      <c r="E93" s="100"/>
      <c r="F93" s="100"/>
      <c r="G93" s="100"/>
      <c r="I93" s="49" t="s">
        <v>67</v>
      </c>
      <c r="J93" s="50" t="s">
        <v>170</v>
      </c>
      <c r="K93" s="50" t="s">
        <v>75</v>
      </c>
      <c r="L93" s="50" t="s">
        <v>104</v>
      </c>
      <c r="M93" s="50" t="s">
        <v>231</v>
      </c>
      <c r="N93" s="50" t="s">
        <v>58</v>
      </c>
      <c r="O93" s="105">
        <f>O94</f>
        <v>110.3</v>
      </c>
      <c r="P93" s="105">
        <f t="shared" si="27"/>
        <v>110.3</v>
      </c>
      <c r="Q93" s="105">
        <f t="shared" si="27"/>
        <v>110.3</v>
      </c>
    </row>
    <row r="94" spans="1:17" s="101" customFormat="1" ht="31.5" x14ac:dyDescent="0.25">
      <c r="A94" s="100"/>
      <c r="B94" s="100"/>
      <c r="C94" s="100"/>
      <c r="D94" s="100"/>
      <c r="E94" s="100"/>
      <c r="F94" s="100"/>
      <c r="G94" s="100"/>
      <c r="I94" s="49" t="s">
        <v>179</v>
      </c>
      <c r="J94" s="50" t="s">
        <v>170</v>
      </c>
      <c r="K94" s="69" t="s">
        <v>75</v>
      </c>
      <c r="L94" s="69" t="s">
        <v>104</v>
      </c>
      <c r="M94" s="112" t="s">
        <v>231</v>
      </c>
      <c r="N94" s="63" t="s">
        <v>58</v>
      </c>
      <c r="O94" s="105">
        <f>O95</f>
        <v>110.3</v>
      </c>
      <c r="P94" s="105">
        <f t="shared" si="27"/>
        <v>110.3</v>
      </c>
      <c r="Q94" s="105">
        <f t="shared" si="27"/>
        <v>110.3</v>
      </c>
    </row>
    <row r="95" spans="1:17" s="99" customFormat="1" ht="31.5" x14ac:dyDescent="0.25">
      <c r="A95" s="98"/>
      <c r="B95" s="98" t="s">
        <v>205</v>
      </c>
      <c r="C95" s="98" t="s">
        <v>8</v>
      </c>
      <c r="D95" s="98" t="s">
        <v>169</v>
      </c>
      <c r="E95" s="98" t="s">
        <v>169</v>
      </c>
      <c r="F95" s="98" t="s">
        <v>207</v>
      </c>
      <c r="G95" s="98" t="s">
        <v>209</v>
      </c>
      <c r="I95" s="49" t="s">
        <v>180</v>
      </c>
      <c r="J95" s="50" t="s">
        <v>170</v>
      </c>
      <c r="K95" s="69" t="s">
        <v>75</v>
      </c>
      <c r="L95" s="69" t="s">
        <v>104</v>
      </c>
      <c r="M95" s="112" t="s">
        <v>244</v>
      </c>
      <c r="N95" s="63" t="s">
        <v>58</v>
      </c>
      <c r="O95" s="105">
        <f>O96+O99</f>
        <v>110.3</v>
      </c>
      <c r="P95" s="105">
        <f t="shared" ref="P95:Q95" si="28">P96+P99</f>
        <v>110.3</v>
      </c>
      <c r="Q95" s="105">
        <f t="shared" si="28"/>
        <v>110.3</v>
      </c>
    </row>
    <row r="96" spans="1:17" s="101" customFormat="1" ht="47.25" x14ac:dyDescent="0.25">
      <c r="A96" s="100"/>
      <c r="B96" s="100" t="s">
        <v>205</v>
      </c>
      <c r="C96" s="100" t="s">
        <v>8</v>
      </c>
      <c r="D96" s="100" t="s">
        <v>210</v>
      </c>
      <c r="E96" s="100" t="s">
        <v>169</v>
      </c>
      <c r="F96" s="100" t="s">
        <v>207</v>
      </c>
      <c r="G96" s="100" t="s">
        <v>209</v>
      </c>
      <c r="I96" s="49" t="s">
        <v>181</v>
      </c>
      <c r="J96" s="50" t="s">
        <v>170</v>
      </c>
      <c r="K96" s="50" t="s">
        <v>75</v>
      </c>
      <c r="L96" s="50" t="s">
        <v>104</v>
      </c>
      <c r="M96" s="63" t="s">
        <v>232</v>
      </c>
      <c r="N96" s="63" t="s">
        <v>58</v>
      </c>
      <c r="O96" s="105">
        <f>O98</f>
        <v>109.2</v>
      </c>
      <c r="P96" s="105">
        <f t="shared" ref="P96:Q96" si="29">P98</f>
        <v>109.2</v>
      </c>
      <c r="Q96" s="105">
        <f t="shared" si="29"/>
        <v>109.2</v>
      </c>
    </row>
    <row r="97" spans="1:17" s="101" customFormat="1" ht="31.5" x14ac:dyDescent="0.25">
      <c r="A97" s="100"/>
      <c r="B97" s="100"/>
      <c r="C97" s="100"/>
      <c r="D97" s="100"/>
      <c r="E97" s="100"/>
      <c r="F97" s="100"/>
      <c r="G97" s="100"/>
      <c r="I97" s="49" t="s">
        <v>182</v>
      </c>
      <c r="J97" s="50" t="s">
        <v>170</v>
      </c>
      <c r="K97" s="50" t="s">
        <v>75</v>
      </c>
      <c r="L97" s="50" t="s">
        <v>104</v>
      </c>
      <c r="M97" s="63" t="s">
        <v>233</v>
      </c>
      <c r="N97" s="63" t="s">
        <v>58</v>
      </c>
      <c r="O97" s="105">
        <f>O98</f>
        <v>109.2</v>
      </c>
      <c r="P97" s="105">
        <f t="shared" ref="P97:Q97" si="30">P98</f>
        <v>109.2</v>
      </c>
      <c r="Q97" s="105">
        <f t="shared" si="30"/>
        <v>109.2</v>
      </c>
    </row>
    <row r="98" spans="1:17" s="101" customFormat="1" ht="31.5" x14ac:dyDescent="0.25">
      <c r="A98" s="100"/>
      <c r="B98" s="100" t="s">
        <v>205</v>
      </c>
      <c r="C98" s="100" t="s">
        <v>8</v>
      </c>
      <c r="D98" s="100" t="s">
        <v>67</v>
      </c>
      <c r="E98" s="100" t="s">
        <v>169</v>
      </c>
      <c r="F98" s="100" t="s">
        <v>207</v>
      </c>
      <c r="G98" s="100" t="s">
        <v>209</v>
      </c>
      <c r="I98" s="49" t="s">
        <v>171</v>
      </c>
      <c r="J98" s="50" t="s">
        <v>170</v>
      </c>
      <c r="K98" s="50" t="s">
        <v>75</v>
      </c>
      <c r="L98" s="50" t="s">
        <v>104</v>
      </c>
      <c r="M98" s="63" t="s">
        <v>233</v>
      </c>
      <c r="N98" s="63" t="s">
        <v>79</v>
      </c>
      <c r="O98" s="105">
        <v>109.2</v>
      </c>
      <c r="P98" s="105">
        <v>109.2</v>
      </c>
      <c r="Q98" s="105">
        <v>109.2</v>
      </c>
    </row>
    <row r="99" spans="1:17" s="101" customFormat="1" ht="47.25" x14ac:dyDescent="0.25">
      <c r="A99" s="100"/>
      <c r="B99" s="100"/>
      <c r="C99" s="100"/>
      <c r="D99" s="100"/>
      <c r="E99" s="100"/>
      <c r="F99" s="100"/>
      <c r="G99" s="100"/>
      <c r="I99" s="113" t="s">
        <v>181</v>
      </c>
      <c r="J99" s="50" t="s">
        <v>170</v>
      </c>
      <c r="K99" s="50" t="s">
        <v>75</v>
      </c>
      <c r="L99" s="50" t="s">
        <v>104</v>
      </c>
      <c r="M99" s="63" t="s">
        <v>234</v>
      </c>
      <c r="N99" s="63" t="s">
        <v>58</v>
      </c>
      <c r="O99" s="105">
        <f>O100</f>
        <v>1.1000000000000001</v>
      </c>
      <c r="P99" s="105">
        <f t="shared" ref="P99:Q100" si="31">P100</f>
        <v>1.1000000000000001</v>
      </c>
      <c r="Q99" s="105">
        <f t="shared" si="31"/>
        <v>1.1000000000000001</v>
      </c>
    </row>
    <row r="100" spans="1:17" s="101" customFormat="1" ht="31.5" x14ac:dyDescent="0.25">
      <c r="A100" s="100"/>
      <c r="B100" s="100"/>
      <c r="C100" s="100"/>
      <c r="D100" s="100"/>
      <c r="E100" s="100"/>
      <c r="F100" s="100"/>
      <c r="G100" s="100"/>
      <c r="I100" s="113" t="s">
        <v>182</v>
      </c>
      <c r="J100" s="50" t="s">
        <v>170</v>
      </c>
      <c r="K100" s="50" t="s">
        <v>75</v>
      </c>
      <c r="L100" s="50" t="s">
        <v>104</v>
      </c>
      <c r="M100" s="63" t="s">
        <v>235</v>
      </c>
      <c r="N100" s="63" t="s">
        <v>58</v>
      </c>
      <c r="O100" s="105">
        <f>O101</f>
        <v>1.1000000000000001</v>
      </c>
      <c r="P100" s="105">
        <f t="shared" si="31"/>
        <v>1.1000000000000001</v>
      </c>
      <c r="Q100" s="105">
        <f t="shared" si="31"/>
        <v>1.1000000000000001</v>
      </c>
    </row>
    <row r="101" spans="1:17" s="101" customFormat="1" ht="31.5" x14ac:dyDescent="0.25">
      <c r="A101" s="100"/>
      <c r="B101" s="100"/>
      <c r="C101" s="100"/>
      <c r="D101" s="100"/>
      <c r="E101" s="100"/>
      <c r="F101" s="100"/>
      <c r="G101" s="100"/>
      <c r="I101" s="49" t="s">
        <v>171</v>
      </c>
      <c r="J101" s="50" t="s">
        <v>170</v>
      </c>
      <c r="K101" s="50" t="s">
        <v>75</v>
      </c>
      <c r="L101" s="50" t="s">
        <v>104</v>
      </c>
      <c r="M101" s="63" t="s">
        <v>235</v>
      </c>
      <c r="N101" s="63" t="s">
        <v>79</v>
      </c>
      <c r="O101" s="105">
        <v>1.1000000000000001</v>
      </c>
      <c r="P101" s="105">
        <v>1.1000000000000001</v>
      </c>
      <c r="Q101" s="105">
        <v>1.1000000000000001</v>
      </c>
    </row>
    <row r="102" spans="1:17" s="101" customFormat="1" ht="31.5" x14ac:dyDescent="0.25">
      <c r="A102" s="100"/>
      <c r="B102" s="100"/>
      <c r="C102" s="100"/>
      <c r="D102" s="100"/>
      <c r="E102" s="100"/>
      <c r="F102" s="100"/>
      <c r="G102" s="100"/>
      <c r="I102" s="49" t="s">
        <v>65</v>
      </c>
      <c r="J102" s="50" t="s">
        <v>170</v>
      </c>
      <c r="K102" s="50" t="s">
        <v>75</v>
      </c>
      <c r="L102" s="50" t="s">
        <v>104</v>
      </c>
      <c r="M102" s="50" t="s">
        <v>66</v>
      </c>
      <c r="N102" s="50" t="s">
        <v>58</v>
      </c>
      <c r="O102" s="105">
        <f>O103</f>
        <v>0.4</v>
      </c>
      <c r="P102" s="105">
        <f t="shared" ref="P102:Q105" si="32">P103</f>
        <v>0.4</v>
      </c>
      <c r="Q102" s="105">
        <f t="shared" si="32"/>
        <v>0.4</v>
      </c>
    </row>
    <row r="103" spans="1:17" s="101" customFormat="1" ht="15.75" x14ac:dyDescent="0.25">
      <c r="A103" s="100"/>
      <c r="B103" s="100"/>
      <c r="C103" s="100"/>
      <c r="D103" s="100"/>
      <c r="E103" s="100"/>
      <c r="F103" s="100"/>
      <c r="G103" s="100"/>
      <c r="I103" s="49" t="s">
        <v>67</v>
      </c>
      <c r="J103" s="50" t="s">
        <v>170</v>
      </c>
      <c r="K103" s="50" t="s">
        <v>75</v>
      </c>
      <c r="L103" s="50" t="s">
        <v>104</v>
      </c>
      <c r="M103" s="50" t="s">
        <v>68</v>
      </c>
      <c r="N103" s="50" t="s">
        <v>58</v>
      </c>
      <c r="O103" s="105">
        <f>O104</f>
        <v>0.4</v>
      </c>
      <c r="P103" s="105">
        <f t="shared" si="32"/>
        <v>0.4</v>
      </c>
      <c r="Q103" s="105">
        <f t="shared" si="32"/>
        <v>0.4</v>
      </c>
    </row>
    <row r="104" spans="1:17" s="101" customFormat="1" ht="78.75" x14ac:dyDescent="0.25">
      <c r="A104" s="100"/>
      <c r="B104" s="100"/>
      <c r="C104" s="100"/>
      <c r="D104" s="100"/>
      <c r="E104" s="100"/>
      <c r="F104" s="100"/>
      <c r="G104" s="100"/>
      <c r="I104" s="49" t="s">
        <v>178</v>
      </c>
      <c r="J104" s="50" t="s">
        <v>170</v>
      </c>
      <c r="K104" s="50" t="s">
        <v>75</v>
      </c>
      <c r="L104" s="50" t="s">
        <v>104</v>
      </c>
      <c r="M104" s="50" t="s">
        <v>85</v>
      </c>
      <c r="N104" s="50" t="s">
        <v>58</v>
      </c>
      <c r="O104" s="105">
        <f>O105</f>
        <v>0.4</v>
      </c>
      <c r="P104" s="105">
        <f t="shared" si="32"/>
        <v>0.4</v>
      </c>
      <c r="Q104" s="105">
        <f t="shared" si="32"/>
        <v>0.4</v>
      </c>
    </row>
    <row r="105" spans="1:17" s="101" customFormat="1" ht="47.25" x14ac:dyDescent="0.25">
      <c r="A105" s="100"/>
      <c r="B105" s="100"/>
      <c r="C105" s="100"/>
      <c r="D105" s="100"/>
      <c r="E105" s="100"/>
      <c r="F105" s="100"/>
      <c r="G105" s="100"/>
      <c r="I105" s="68" t="s">
        <v>154</v>
      </c>
      <c r="J105" s="69" t="s">
        <v>170</v>
      </c>
      <c r="K105" s="69" t="s">
        <v>75</v>
      </c>
      <c r="L105" s="69" t="s">
        <v>104</v>
      </c>
      <c r="M105" s="69" t="s">
        <v>105</v>
      </c>
      <c r="N105" s="69" t="s">
        <v>58</v>
      </c>
      <c r="O105" s="106">
        <f>O106</f>
        <v>0.4</v>
      </c>
      <c r="P105" s="106">
        <f t="shared" si="32"/>
        <v>0.4</v>
      </c>
      <c r="Q105" s="106">
        <f t="shared" si="32"/>
        <v>0.4</v>
      </c>
    </row>
    <row r="106" spans="1:17" s="101" customFormat="1" ht="15.75" x14ac:dyDescent="0.25">
      <c r="A106" s="100"/>
      <c r="B106" s="100"/>
      <c r="C106" s="100"/>
      <c r="D106" s="100"/>
      <c r="E106" s="100"/>
      <c r="F106" s="100"/>
      <c r="G106" s="100"/>
      <c r="I106" s="67" t="s">
        <v>148</v>
      </c>
      <c r="J106" s="50" t="s">
        <v>170</v>
      </c>
      <c r="K106" s="50" t="s">
        <v>75</v>
      </c>
      <c r="L106" s="50" t="s">
        <v>104</v>
      </c>
      <c r="M106" s="50" t="s">
        <v>105</v>
      </c>
      <c r="N106" s="50" t="s">
        <v>88</v>
      </c>
      <c r="O106" s="105">
        <v>0.4</v>
      </c>
      <c r="P106" s="105">
        <v>0.4</v>
      </c>
      <c r="Q106" s="105">
        <v>0.4</v>
      </c>
    </row>
    <row r="107" spans="1:17" s="101" customFormat="1" ht="47.25" hidden="1" x14ac:dyDescent="0.25">
      <c r="A107" s="100"/>
      <c r="B107" s="100"/>
      <c r="C107" s="100"/>
      <c r="D107" s="100"/>
      <c r="E107" s="100"/>
      <c r="F107" s="100"/>
      <c r="G107" s="100"/>
      <c r="I107" s="67" t="s">
        <v>184</v>
      </c>
      <c r="J107" s="50" t="s">
        <v>170</v>
      </c>
      <c r="K107" s="50" t="s">
        <v>75</v>
      </c>
      <c r="L107" s="50" t="s">
        <v>104</v>
      </c>
      <c r="M107" s="63" t="s">
        <v>183</v>
      </c>
      <c r="N107" s="50" t="s">
        <v>58</v>
      </c>
      <c r="O107" s="105">
        <v>0</v>
      </c>
      <c r="P107" s="105">
        <v>0</v>
      </c>
      <c r="Q107" s="105">
        <v>0</v>
      </c>
    </row>
    <row r="108" spans="1:17" s="101" customFormat="1" ht="63" hidden="1" x14ac:dyDescent="0.25">
      <c r="A108" s="100"/>
      <c r="B108" s="100"/>
      <c r="C108" s="100"/>
      <c r="D108" s="100"/>
      <c r="E108" s="100"/>
      <c r="F108" s="100"/>
      <c r="G108" s="100"/>
      <c r="I108" s="67" t="s">
        <v>185</v>
      </c>
      <c r="J108" s="50" t="s">
        <v>170</v>
      </c>
      <c r="K108" s="50" t="s">
        <v>75</v>
      </c>
      <c r="L108" s="50" t="s">
        <v>104</v>
      </c>
      <c r="M108" s="50" t="s">
        <v>186</v>
      </c>
      <c r="N108" s="50" t="s">
        <v>58</v>
      </c>
      <c r="O108" s="105">
        <v>0</v>
      </c>
      <c r="P108" s="105">
        <v>0</v>
      </c>
      <c r="Q108" s="105">
        <v>0</v>
      </c>
    </row>
    <row r="109" spans="1:17" s="101" customFormat="1" ht="15.75" hidden="1" x14ac:dyDescent="0.25">
      <c r="A109" s="100"/>
      <c r="B109" s="100"/>
      <c r="C109" s="100"/>
      <c r="D109" s="100"/>
      <c r="E109" s="100"/>
      <c r="F109" s="100"/>
      <c r="G109" s="100"/>
      <c r="I109" s="67" t="s">
        <v>87</v>
      </c>
      <c r="J109" s="50" t="s">
        <v>170</v>
      </c>
      <c r="K109" s="50" t="s">
        <v>75</v>
      </c>
      <c r="L109" s="50" t="s">
        <v>104</v>
      </c>
      <c r="M109" s="50" t="s">
        <v>186</v>
      </c>
      <c r="N109" s="50" t="s">
        <v>88</v>
      </c>
      <c r="O109" s="105">
        <v>0</v>
      </c>
      <c r="P109" s="105">
        <v>0</v>
      </c>
      <c r="Q109" s="105">
        <v>0</v>
      </c>
    </row>
    <row r="110" spans="1:17" s="101" customFormat="1" ht="15.75" x14ac:dyDescent="0.25">
      <c r="A110" s="100"/>
      <c r="B110" s="100"/>
      <c r="C110" s="100"/>
      <c r="D110" s="100"/>
      <c r="E110" s="100"/>
      <c r="F110" s="100"/>
      <c r="G110" s="100"/>
      <c r="I110" s="55" t="s">
        <v>107</v>
      </c>
      <c r="J110" s="51" t="s">
        <v>170</v>
      </c>
      <c r="K110" s="51" t="s">
        <v>106</v>
      </c>
      <c r="L110" s="51" t="s">
        <v>56</v>
      </c>
      <c r="M110" s="51" t="s">
        <v>57</v>
      </c>
      <c r="N110" s="51" t="s">
        <v>58</v>
      </c>
      <c r="O110" s="104">
        <f>O116+O111</f>
        <v>333.1</v>
      </c>
      <c r="P110" s="104">
        <f t="shared" ref="P110:Q110" si="33">P116+P111</f>
        <v>157</v>
      </c>
      <c r="Q110" s="104">
        <f t="shared" si="33"/>
        <v>170.1</v>
      </c>
    </row>
    <row r="111" spans="1:17" s="101" customFormat="1" ht="15.75" hidden="1" x14ac:dyDescent="0.25">
      <c r="A111" s="100"/>
      <c r="B111" s="100" t="s">
        <v>205</v>
      </c>
      <c r="C111" s="100" t="s">
        <v>211</v>
      </c>
      <c r="D111" s="100" t="s">
        <v>212</v>
      </c>
      <c r="E111" s="100" t="s">
        <v>141</v>
      </c>
      <c r="F111" s="100" t="s">
        <v>207</v>
      </c>
      <c r="G111" s="100" t="s">
        <v>213</v>
      </c>
      <c r="I111" s="55" t="s">
        <v>18</v>
      </c>
      <c r="J111" s="51" t="s">
        <v>170</v>
      </c>
      <c r="K111" s="51" t="s">
        <v>106</v>
      </c>
      <c r="L111" s="51" t="s">
        <v>64</v>
      </c>
      <c r="M111" s="51" t="s">
        <v>57</v>
      </c>
      <c r="N111" s="51" t="s">
        <v>58</v>
      </c>
      <c r="O111" s="104">
        <f>O112</f>
        <v>0</v>
      </c>
      <c r="P111" s="104">
        <f t="shared" ref="P111:Q114" si="34">P112</f>
        <v>0</v>
      </c>
      <c r="Q111" s="104">
        <f t="shared" si="34"/>
        <v>0</v>
      </c>
    </row>
    <row r="112" spans="1:17" s="101" customFormat="1" ht="31.5" hidden="1" x14ac:dyDescent="0.25">
      <c r="A112" s="100"/>
      <c r="B112" s="100"/>
      <c r="C112" s="100"/>
      <c r="D112" s="100"/>
      <c r="E112" s="100"/>
      <c r="F112" s="100"/>
      <c r="G112" s="100"/>
      <c r="I112" s="49" t="s">
        <v>174</v>
      </c>
      <c r="J112" s="50" t="s">
        <v>170</v>
      </c>
      <c r="K112" s="50" t="s">
        <v>106</v>
      </c>
      <c r="L112" s="50" t="s">
        <v>64</v>
      </c>
      <c r="M112" s="50" t="s">
        <v>175</v>
      </c>
      <c r="N112" s="50" t="s">
        <v>58</v>
      </c>
      <c r="O112" s="104">
        <f>O113</f>
        <v>0</v>
      </c>
      <c r="P112" s="104">
        <f t="shared" si="34"/>
        <v>0</v>
      </c>
      <c r="Q112" s="104">
        <f t="shared" si="34"/>
        <v>0</v>
      </c>
    </row>
    <row r="113" spans="1:17" s="101" customFormat="1" ht="33.75" hidden="1" customHeight="1" x14ac:dyDescent="0.25">
      <c r="A113" s="100"/>
      <c r="B113" s="100"/>
      <c r="C113" s="100"/>
      <c r="D113" s="100"/>
      <c r="E113" s="100"/>
      <c r="F113" s="100"/>
      <c r="G113" s="100"/>
      <c r="I113" s="49" t="s">
        <v>67</v>
      </c>
      <c r="J113" s="50" t="s">
        <v>170</v>
      </c>
      <c r="K113" s="50" t="s">
        <v>106</v>
      </c>
      <c r="L113" s="50" t="s">
        <v>64</v>
      </c>
      <c r="M113" s="50" t="s">
        <v>108</v>
      </c>
      <c r="N113" s="50" t="s">
        <v>58</v>
      </c>
      <c r="O113" s="104">
        <f>O114</f>
        <v>0</v>
      </c>
      <c r="P113" s="104">
        <f t="shared" si="34"/>
        <v>0</v>
      </c>
      <c r="Q113" s="104">
        <f t="shared" si="34"/>
        <v>0</v>
      </c>
    </row>
    <row r="114" spans="1:17" s="101" customFormat="1" ht="47.25" hidden="1" x14ac:dyDescent="0.25">
      <c r="A114" s="100"/>
      <c r="B114" s="100"/>
      <c r="C114" s="100"/>
      <c r="D114" s="100"/>
      <c r="E114" s="100"/>
      <c r="F114" s="100"/>
      <c r="G114" s="100"/>
      <c r="I114" s="49" t="s">
        <v>187</v>
      </c>
      <c r="J114" s="50" t="s">
        <v>170</v>
      </c>
      <c r="K114" s="50" t="s">
        <v>106</v>
      </c>
      <c r="L114" s="50" t="s">
        <v>64</v>
      </c>
      <c r="M114" s="50" t="s">
        <v>188</v>
      </c>
      <c r="N114" s="50" t="s">
        <v>58</v>
      </c>
      <c r="O114" s="104">
        <f>O115</f>
        <v>0</v>
      </c>
      <c r="P114" s="104">
        <f t="shared" si="34"/>
        <v>0</v>
      </c>
      <c r="Q114" s="104">
        <f t="shared" si="34"/>
        <v>0</v>
      </c>
    </row>
    <row r="115" spans="1:17" s="101" customFormat="1" ht="15.75" hidden="1" x14ac:dyDescent="0.25">
      <c r="A115" s="100"/>
      <c r="B115" s="100"/>
      <c r="C115" s="100"/>
      <c r="D115" s="100"/>
      <c r="E115" s="100"/>
      <c r="F115" s="100"/>
      <c r="G115" s="100"/>
      <c r="I115" s="49" t="s">
        <v>126</v>
      </c>
      <c r="J115" s="50" t="s">
        <v>170</v>
      </c>
      <c r="K115" s="50" t="s">
        <v>106</v>
      </c>
      <c r="L115" s="50" t="s">
        <v>64</v>
      </c>
      <c r="M115" s="50" t="s">
        <v>188</v>
      </c>
      <c r="N115" s="50" t="s">
        <v>79</v>
      </c>
      <c r="O115" s="104"/>
      <c r="P115" s="104"/>
      <c r="Q115" s="104"/>
    </row>
    <row r="116" spans="1:17" s="101" customFormat="1" ht="15.75" x14ac:dyDescent="0.25">
      <c r="A116" s="100"/>
      <c r="B116" s="100"/>
      <c r="C116" s="100"/>
      <c r="D116" s="100"/>
      <c r="E116" s="100"/>
      <c r="F116" s="100"/>
      <c r="G116" s="100"/>
      <c r="I116" s="55" t="s">
        <v>19</v>
      </c>
      <c r="J116" s="51" t="s">
        <v>170</v>
      </c>
      <c r="K116" s="51" t="s">
        <v>106</v>
      </c>
      <c r="L116" s="51" t="s">
        <v>94</v>
      </c>
      <c r="M116" s="51" t="s">
        <v>57</v>
      </c>
      <c r="N116" s="51" t="s">
        <v>58</v>
      </c>
      <c r="O116" s="104">
        <f>O117</f>
        <v>333.1</v>
      </c>
      <c r="P116" s="104">
        <f t="shared" ref="P116:Q117" si="35">P117</f>
        <v>157</v>
      </c>
      <c r="Q116" s="104">
        <f t="shared" si="35"/>
        <v>170.1</v>
      </c>
    </row>
    <row r="117" spans="1:17" s="101" customFormat="1" ht="31.5" x14ac:dyDescent="0.25">
      <c r="A117" s="100"/>
      <c r="B117" s="100" t="s">
        <v>205</v>
      </c>
      <c r="C117" s="100" t="s">
        <v>214</v>
      </c>
      <c r="D117" s="100" t="s">
        <v>215</v>
      </c>
      <c r="E117" s="100" t="s">
        <v>169</v>
      </c>
      <c r="F117" s="100" t="s">
        <v>207</v>
      </c>
      <c r="G117" s="100" t="s">
        <v>216</v>
      </c>
      <c r="I117" s="49" t="s">
        <v>174</v>
      </c>
      <c r="J117" s="50" t="s">
        <v>170</v>
      </c>
      <c r="K117" s="50" t="s">
        <v>106</v>
      </c>
      <c r="L117" s="50" t="s">
        <v>94</v>
      </c>
      <c r="M117" s="50" t="s">
        <v>175</v>
      </c>
      <c r="N117" s="50" t="s">
        <v>58</v>
      </c>
      <c r="O117" s="105">
        <f>O118</f>
        <v>333.1</v>
      </c>
      <c r="P117" s="105">
        <f t="shared" si="35"/>
        <v>157</v>
      </c>
      <c r="Q117" s="105">
        <f t="shared" si="35"/>
        <v>170.1</v>
      </c>
    </row>
    <row r="118" spans="1:17" s="101" customFormat="1" ht="29.25" customHeight="1" x14ac:dyDescent="0.25">
      <c r="A118" s="100"/>
      <c r="B118" s="100" t="s">
        <v>205</v>
      </c>
      <c r="C118" s="100" t="s">
        <v>214</v>
      </c>
      <c r="D118" s="100" t="s">
        <v>215</v>
      </c>
      <c r="E118" s="100" t="s">
        <v>87</v>
      </c>
      <c r="F118" s="100" t="s">
        <v>207</v>
      </c>
      <c r="G118" s="100" t="s">
        <v>216</v>
      </c>
      <c r="I118" s="49" t="s">
        <v>67</v>
      </c>
      <c r="J118" s="50" t="s">
        <v>170</v>
      </c>
      <c r="K118" s="50" t="s">
        <v>106</v>
      </c>
      <c r="L118" s="50" t="s">
        <v>94</v>
      </c>
      <c r="M118" s="50" t="s">
        <v>108</v>
      </c>
      <c r="N118" s="50" t="s">
        <v>58</v>
      </c>
      <c r="O118" s="105">
        <f>O119+O124+O129</f>
        <v>333.1</v>
      </c>
      <c r="P118" s="105">
        <f t="shared" ref="P118:Q118" si="36">P119+P124+P129</f>
        <v>157</v>
      </c>
      <c r="Q118" s="105">
        <f t="shared" si="36"/>
        <v>170.1</v>
      </c>
    </row>
    <row r="119" spans="1:17" s="101" customFormat="1" ht="15.75" x14ac:dyDescent="0.25">
      <c r="A119" s="100"/>
      <c r="B119" s="100"/>
      <c r="C119" s="100"/>
      <c r="D119" s="100"/>
      <c r="E119" s="100"/>
      <c r="F119" s="100"/>
      <c r="G119" s="100"/>
      <c r="I119" s="49" t="s">
        <v>102</v>
      </c>
      <c r="J119" s="50" t="s">
        <v>170</v>
      </c>
      <c r="K119" s="50" t="s">
        <v>106</v>
      </c>
      <c r="L119" s="50" t="s">
        <v>94</v>
      </c>
      <c r="M119" s="50" t="s">
        <v>109</v>
      </c>
      <c r="N119" s="50" t="s">
        <v>58</v>
      </c>
      <c r="O119" s="104">
        <f>O120+O122</f>
        <v>163.1</v>
      </c>
      <c r="P119" s="104">
        <f t="shared" ref="P119:Q119" si="37">P120+P122</f>
        <v>157</v>
      </c>
      <c r="Q119" s="104">
        <f t="shared" si="37"/>
        <v>170.1</v>
      </c>
    </row>
    <row r="120" spans="1:17" s="101" customFormat="1" ht="15.75" x14ac:dyDescent="0.25">
      <c r="A120" s="100"/>
      <c r="B120" s="100"/>
      <c r="C120" s="100"/>
      <c r="D120" s="100"/>
      <c r="E120" s="100"/>
      <c r="F120" s="100"/>
      <c r="G120" s="100"/>
      <c r="I120" s="68" t="s">
        <v>111</v>
      </c>
      <c r="J120" s="69" t="s">
        <v>170</v>
      </c>
      <c r="K120" s="69" t="s">
        <v>106</v>
      </c>
      <c r="L120" s="69" t="s">
        <v>94</v>
      </c>
      <c r="M120" s="69" t="s">
        <v>110</v>
      </c>
      <c r="N120" s="69" t="s">
        <v>58</v>
      </c>
      <c r="O120" s="111">
        <f>O121</f>
        <v>113.1</v>
      </c>
      <c r="P120" s="111">
        <f t="shared" ref="P120:Q120" si="38">P121</f>
        <v>100</v>
      </c>
      <c r="Q120" s="111">
        <f t="shared" si="38"/>
        <v>110</v>
      </c>
    </row>
    <row r="121" spans="1:17" s="99" customFormat="1" ht="31.5" x14ac:dyDescent="0.25">
      <c r="A121" s="98"/>
      <c r="B121" s="98" t="s">
        <v>205</v>
      </c>
      <c r="C121" s="98" t="s">
        <v>217</v>
      </c>
      <c r="D121" s="98" t="s">
        <v>169</v>
      </c>
      <c r="E121" s="98" t="s">
        <v>169</v>
      </c>
      <c r="F121" s="98" t="s">
        <v>207</v>
      </c>
      <c r="G121" s="98" t="s">
        <v>218</v>
      </c>
      <c r="I121" s="49" t="s">
        <v>171</v>
      </c>
      <c r="J121" s="50" t="s">
        <v>170</v>
      </c>
      <c r="K121" s="50" t="s">
        <v>106</v>
      </c>
      <c r="L121" s="50" t="s">
        <v>94</v>
      </c>
      <c r="M121" s="50" t="s">
        <v>110</v>
      </c>
      <c r="N121" s="50" t="s">
        <v>79</v>
      </c>
      <c r="O121" s="105">
        <v>113.1</v>
      </c>
      <c r="P121" s="105">
        <v>100</v>
      </c>
      <c r="Q121" s="105">
        <v>110</v>
      </c>
    </row>
    <row r="122" spans="1:17" s="101" customFormat="1" ht="15.75" x14ac:dyDescent="0.25">
      <c r="A122" s="100"/>
      <c r="B122" s="100" t="s">
        <v>205</v>
      </c>
      <c r="C122" s="100" t="s">
        <v>219</v>
      </c>
      <c r="D122" s="100" t="s">
        <v>208</v>
      </c>
      <c r="E122" s="100" t="s">
        <v>169</v>
      </c>
      <c r="F122" s="100" t="s">
        <v>207</v>
      </c>
      <c r="G122" s="100" t="s">
        <v>220</v>
      </c>
      <c r="I122" s="68" t="s">
        <v>113</v>
      </c>
      <c r="J122" s="50" t="s">
        <v>170</v>
      </c>
      <c r="K122" s="69" t="s">
        <v>106</v>
      </c>
      <c r="L122" s="69" t="s">
        <v>94</v>
      </c>
      <c r="M122" s="69" t="s">
        <v>112</v>
      </c>
      <c r="N122" s="69" t="s">
        <v>58</v>
      </c>
      <c r="O122" s="111">
        <f>O123</f>
        <v>50</v>
      </c>
      <c r="P122" s="111">
        <f t="shared" ref="P122:Q122" si="39">P123</f>
        <v>57</v>
      </c>
      <c r="Q122" s="111">
        <f t="shared" si="39"/>
        <v>60.1</v>
      </c>
    </row>
    <row r="123" spans="1:17" s="101" customFormat="1" ht="31.5" x14ac:dyDescent="0.25">
      <c r="A123" s="100"/>
      <c r="B123" s="100" t="s">
        <v>205</v>
      </c>
      <c r="C123" s="100" t="s">
        <v>219</v>
      </c>
      <c r="D123" s="100" t="s">
        <v>149</v>
      </c>
      <c r="E123" s="100" t="s">
        <v>169</v>
      </c>
      <c r="F123" s="100" t="s">
        <v>207</v>
      </c>
      <c r="G123" s="100" t="s">
        <v>220</v>
      </c>
      <c r="I123" s="49" t="s">
        <v>171</v>
      </c>
      <c r="J123" s="50" t="s">
        <v>170</v>
      </c>
      <c r="K123" s="50" t="s">
        <v>106</v>
      </c>
      <c r="L123" s="50" t="s">
        <v>94</v>
      </c>
      <c r="M123" s="50" t="s">
        <v>112</v>
      </c>
      <c r="N123" s="50" t="s">
        <v>79</v>
      </c>
      <c r="O123" s="105">
        <v>50</v>
      </c>
      <c r="P123" s="105">
        <v>57</v>
      </c>
      <c r="Q123" s="105">
        <v>60.1</v>
      </c>
    </row>
    <row r="124" spans="1:17" s="101" customFormat="1" ht="31.5" hidden="1" x14ac:dyDescent="0.25">
      <c r="A124" s="100"/>
      <c r="B124" s="100" t="s">
        <v>205</v>
      </c>
      <c r="C124" s="100" t="s">
        <v>219</v>
      </c>
      <c r="D124" s="100" t="s">
        <v>221</v>
      </c>
      <c r="E124" s="100" t="s">
        <v>169</v>
      </c>
      <c r="F124" s="100" t="s">
        <v>207</v>
      </c>
      <c r="G124" s="100" t="s">
        <v>220</v>
      </c>
      <c r="I124" s="53" t="s">
        <v>161</v>
      </c>
      <c r="J124" s="69" t="s">
        <v>170</v>
      </c>
      <c r="K124" s="69" t="s">
        <v>106</v>
      </c>
      <c r="L124" s="69" t="s">
        <v>94</v>
      </c>
      <c r="M124" s="114">
        <v>1190004680</v>
      </c>
      <c r="N124" s="69" t="s">
        <v>58</v>
      </c>
      <c r="O124" s="115">
        <v>0</v>
      </c>
      <c r="P124" s="115">
        <v>0</v>
      </c>
      <c r="Q124" s="115">
        <v>0</v>
      </c>
    </row>
    <row r="125" spans="1:17" s="101" customFormat="1" ht="31.5" hidden="1" x14ac:dyDescent="0.25">
      <c r="A125" s="100"/>
      <c r="B125" s="100"/>
      <c r="C125" s="100"/>
      <c r="D125" s="100"/>
      <c r="E125" s="100"/>
      <c r="F125" s="100"/>
      <c r="G125" s="100"/>
      <c r="I125" s="49" t="s">
        <v>171</v>
      </c>
      <c r="J125" s="50" t="s">
        <v>170</v>
      </c>
      <c r="K125" s="50" t="s">
        <v>106</v>
      </c>
      <c r="L125" s="50" t="s">
        <v>94</v>
      </c>
      <c r="M125" s="112">
        <v>1190004680</v>
      </c>
      <c r="N125" s="50" t="s">
        <v>79</v>
      </c>
      <c r="O125" s="116">
        <v>0</v>
      </c>
      <c r="P125" s="116">
        <v>0</v>
      </c>
      <c r="Q125" s="116">
        <v>0</v>
      </c>
    </row>
    <row r="126" spans="1:17" s="101" customFormat="1" ht="31.5" x14ac:dyDescent="0.25">
      <c r="A126" s="100"/>
      <c r="B126" s="100"/>
      <c r="C126" s="100"/>
      <c r="D126" s="100"/>
      <c r="E126" s="100"/>
      <c r="F126" s="100"/>
      <c r="G126" s="100"/>
      <c r="I126" s="49" t="s">
        <v>179</v>
      </c>
      <c r="J126" s="50" t="s">
        <v>170</v>
      </c>
      <c r="K126" s="50" t="s">
        <v>106</v>
      </c>
      <c r="L126" s="50" t="s">
        <v>94</v>
      </c>
      <c r="M126" s="112" t="s">
        <v>231</v>
      </c>
      <c r="N126" s="50" t="s">
        <v>58</v>
      </c>
      <c r="O126" s="105">
        <f>O127</f>
        <v>170</v>
      </c>
      <c r="P126" s="105">
        <f t="shared" ref="P126:Q126" si="40">P127</f>
        <v>0</v>
      </c>
      <c r="Q126" s="105">
        <f t="shared" si="40"/>
        <v>0</v>
      </c>
    </row>
    <row r="127" spans="1:17" s="101" customFormat="1" ht="15.75" x14ac:dyDescent="0.25">
      <c r="A127" s="100"/>
      <c r="B127" s="100"/>
      <c r="C127" s="100"/>
      <c r="D127" s="100"/>
      <c r="E127" s="100"/>
      <c r="F127" s="100"/>
      <c r="G127" s="100"/>
      <c r="I127" s="110" t="s">
        <v>189</v>
      </c>
      <c r="J127" s="50" t="s">
        <v>170</v>
      </c>
      <c r="K127" s="50" t="s">
        <v>106</v>
      </c>
      <c r="L127" s="50" t="s">
        <v>94</v>
      </c>
      <c r="M127" s="109" t="s">
        <v>236</v>
      </c>
      <c r="N127" s="109" t="s">
        <v>58</v>
      </c>
      <c r="O127" s="105">
        <f>O129</f>
        <v>170</v>
      </c>
      <c r="P127" s="105">
        <f t="shared" ref="P127:Q127" si="41">P129</f>
        <v>0</v>
      </c>
      <c r="Q127" s="105">
        <f t="shared" si="41"/>
        <v>0</v>
      </c>
    </row>
    <row r="128" spans="1:17" s="101" customFormat="1" ht="47.25" x14ac:dyDescent="0.25">
      <c r="A128" s="100"/>
      <c r="B128" s="100"/>
      <c r="C128" s="100"/>
      <c r="D128" s="100"/>
      <c r="E128" s="100"/>
      <c r="F128" s="100"/>
      <c r="G128" s="100"/>
      <c r="I128" s="110" t="s">
        <v>181</v>
      </c>
      <c r="J128" s="50" t="s">
        <v>170</v>
      </c>
      <c r="K128" s="50" t="s">
        <v>106</v>
      </c>
      <c r="L128" s="50" t="s">
        <v>94</v>
      </c>
      <c r="M128" s="114" t="s">
        <v>237</v>
      </c>
      <c r="N128" s="109" t="s">
        <v>58</v>
      </c>
      <c r="O128" s="105">
        <f>O129</f>
        <v>170</v>
      </c>
      <c r="P128" s="105">
        <f t="shared" ref="P128:Q128" si="42">P129</f>
        <v>0</v>
      </c>
      <c r="Q128" s="105">
        <f t="shared" si="42"/>
        <v>0</v>
      </c>
    </row>
    <row r="129" spans="1:17" s="101" customFormat="1" ht="47.25" x14ac:dyDescent="0.25">
      <c r="A129" s="100"/>
      <c r="B129" s="100"/>
      <c r="C129" s="100"/>
      <c r="D129" s="100"/>
      <c r="E129" s="100"/>
      <c r="F129" s="100"/>
      <c r="G129" s="100"/>
      <c r="I129" s="110" t="s">
        <v>190</v>
      </c>
      <c r="J129" s="50" t="s">
        <v>170</v>
      </c>
      <c r="K129" s="50" t="s">
        <v>106</v>
      </c>
      <c r="L129" s="50" t="s">
        <v>94</v>
      </c>
      <c r="M129" s="114" t="s">
        <v>245</v>
      </c>
      <c r="N129" s="109" t="s">
        <v>58</v>
      </c>
      <c r="O129" s="105">
        <f>O131</f>
        <v>170</v>
      </c>
      <c r="P129" s="105">
        <f>P131</f>
        <v>0</v>
      </c>
      <c r="Q129" s="105">
        <f>Q131</f>
        <v>0</v>
      </c>
    </row>
    <row r="130" spans="1:17" s="101" customFormat="1" ht="31.5" x14ac:dyDescent="0.25">
      <c r="A130" s="100"/>
      <c r="B130" s="100"/>
      <c r="C130" s="100"/>
      <c r="D130" s="100"/>
      <c r="E130" s="100"/>
      <c r="F130" s="100"/>
      <c r="G130" s="100"/>
      <c r="I130" s="110" t="s">
        <v>246</v>
      </c>
      <c r="J130" s="50" t="s">
        <v>170</v>
      </c>
      <c r="K130" s="50" t="s">
        <v>106</v>
      </c>
      <c r="L130" s="50" t="s">
        <v>94</v>
      </c>
      <c r="M130" s="112" t="s">
        <v>238</v>
      </c>
      <c r="N130" s="109" t="s">
        <v>58</v>
      </c>
      <c r="O130" s="105">
        <f>O131</f>
        <v>170</v>
      </c>
      <c r="P130" s="105">
        <f t="shared" ref="P130:Q130" si="43">P131</f>
        <v>0</v>
      </c>
      <c r="Q130" s="105">
        <f t="shared" si="43"/>
        <v>0</v>
      </c>
    </row>
    <row r="131" spans="1:17" s="101" customFormat="1" ht="31.5" x14ac:dyDescent="0.25">
      <c r="A131" s="100"/>
      <c r="B131" s="100"/>
      <c r="C131" s="100"/>
      <c r="D131" s="100"/>
      <c r="E131" s="100"/>
      <c r="F131" s="100"/>
      <c r="G131" s="100"/>
      <c r="I131" s="110" t="s">
        <v>78</v>
      </c>
      <c r="J131" s="50" t="s">
        <v>170</v>
      </c>
      <c r="K131" s="50" t="s">
        <v>106</v>
      </c>
      <c r="L131" s="50" t="s">
        <v>94</v>
      </c>
      <c r="M131" s="112" t="s">
        <v>238</v>
      </c>
      <c r="N131" s="109" t="s">
        <v>79</v>
      </c>
      <c r="O131" s="105">
        <v>170</v>
      </c>
      <c r="P131" s="105">
        <v>0</v>
      </c>
      <c r="Q131" s="105">
        <v>0</v>
      </c>
    </row>
    <row r="132" spans="1:17" s="101" customFormat="1" ht="15.75" x14ac:dyDescent="0.25">
      <c r="A132" s="100"/>
      <c r="B132" s="100"/>
      <c r="C132" s="100"/>
      <c r="D132" s="100"/>
      <c r="E132" s="100"/>
      <c r="F132" s="100"/>
      <c r="G132" s="100"/>
      <c r="I132" s="55" t="s">
        <v>114</v>
      </c>
      <c r="J132" s="51" t="s">
        <v>170</v>
      </c>
      <c r="K132" s="51" t="s">
        <v>99</v>
      </c>
      <c r="L132" s="51" t="s">
        <v>56</v>
      </c>
      <c r="M132" s="51" t="s">
        <v>57</v>
      </c>
      <c r="N132" s="51" t="s">
        <v>58</v>
      </c>
      <c r="O132" s="104">
        <f>O133</f>
        <v>327.2</v>
      </c>
      <c r="P132" s="104">
        <f t="shared" ref="P132:Q136" si="44">P133</f>
        <v>327.2</v>
      </c>
      <c r="Q132" s="104">
        <f t="shared" si="44"/>
        <v>327.2</v>
      </c>
    </row>
    <row r="133" spans="1:17" s="101" customFormat="1" ht="15.75" x14ac:dyDescent="0.25">
      <c r="A133" s="100"/>
      <c r="B133" s="100" t="s">
        <v>205</v>
      </c>
      <c r="C133" s="100" t="s">
        <v>222</v>
      </c>
      <c r="D133" s="100" t="s">
        <v>149</v>
      </c>
      <c r="E133" s="100" t="s">
        <v>169</v>
      </c>
      <c r="F133" s="100" t="s">
        <v>207</v>
      </c>
      <c r="G133" s="100" t="s">
        <v>223</v>
      </c>
      <c r="I133" s="49" t="s">
        <v>21</v>
      </c>
      <c r="J133" s="50" t="s">
        <v>170</v>
      </c>
      <c r="K133" s="50" t="s">
        <v>99</v>
      </c>
      <c r="L133" s="50" t="s">
        <v>61</v>
      </c>
      <c r="M133" s="50" t="s">
        <v>57</v>
      </c>
      <c r="N133" s="50" t="s">
        <v>58</v>
      </c>
      <c r="O133" s="105">
        <f>O134</f>
        <v>327.2</v>
      </c>
      <c r="P133" s="105">
        <f t="shared" si="44"/>
        <v>327.2</v>
      </c>
      <c r="Q133" s="105">
        <f t="shared" si="44"/>
        <v>327.2</v>
      </c>
    </row>
    <row r="134" spans="1:17" s="101" customFormat="1" ht="31.5" x14ac:dyDescent="0.25">
      <c r="A134" s="100"/>
      <c r="B134" s="100"/>
      <c r="C134" s="100"/>
      <c r="D134" s="100"/>
      <c r="E134" s="100"/>
      <c r="F134" s="100"/>
      <c r="G134" s="100"/>
      <c r="I134" s="49" t="s">
        <v>65</v>
      </c>
      <c r="J134" s="50" t="s">
        <v>170</v>
      </c>
      <c r="K134" s="50" t="s">
        <v>99</v>
      </c>
      <c r="L134" s="50" t="s">
        <v>61</v>
      </c>
      <c r="M134" s="50" t="s">
        <v>66</v>
      </c>
      <c r="N134" s="50" t="s">
        <v>58</v>
      </c>
      <c r="O134" s="105">
        <f>O135</f>
        <v>327.2</v>
      </c>
      <c r="P134" s="105">
        <f t="shared" si="44"/>
        <v>327.2</v>
      </c>
      <c r="Q134" s="105">
        <f t="shared" si="44"/>
        <v>327.2</v>
      </c>
    </row>
    <row r="135" spans="1:17" s="79" customFormat="1" ht="15.75" x14ac:dyDescent="0.25">
      <c r="A135" s="78"/>
      <c r="B135" s="78"/>
      <c r="C135" s="78"/>
      <c r="D135" s="78"/>
      <c r="E135" s="78"/>
      <c r="F135" s="78"/>
      <c r="G135" s="78"/>
      <c r="I135" s="49" t="s">
        <v>67</v>
      </c>
      <c r="J135" s="50" t="s">
        <v>170</v>
      </c>
      <c r="K135" s="50" t="s">
        <v>99</v>
      </c>
      <c r="L135" s="50" t="s">
        <v>61</v>
      </c>
      <c r="M135" s="50" t="s">
        <v>68</v>
      </c>
      <c r="N135" s="50" t="s">
        <v>58</v>
      </c>
      <c r="O135" s="105">
        <f>O136</f>
        <v>327.2</v>
      </c>
      <c r="P135" s="105">
        <f t="shared" si="44"/>
        <v>327.2</v>
      </c>
      <c r="Q135" s="105">
        <f t="shared" si="44"/>
        <v>327.2</v>
      </c>
    </row>
    <row r="136" spans="1:17" s="79" customFormat="1" ht="31.5" x14ac:dyDescent="0.25">
      <c r="A136" s="78"/>
      <c r="B136" s="78"/>
      <c r="C136" s="78"/>
      <c r="D136" s="78"/>
      <c r="E136" s="78"/>
      <c r="F136" s="78"/>
      <c r="G136" s="78"/>
      <c r="I136" s="68" t="s">
        <v>157</v>
      </c>
      <c r="J136" s="50" t="s">
        <v>170</v>
      </c>
      <c r="K136" s="69" t="s">
        <v>99</v>
      </c>
      <c r="L136" s="69" t="s">
        <v>61</v>
      </c>
      <c r="M136" s="69" t="s">
        <v>115</v>
      </c>
      <c r="N136" s="69" t="s">
        <v>58</v>
      </c>
      <c r="O136" s="106">
        <f>O137</f>
        <v>327.2</v>
      </c>
      <c r="P136" s="106">
        <f t="shared" si="44"/>
        <v>327.2</v>
      </c>
      <c r="Q136" s="106">
        <f t="shared" si="44"/>
        <v>327.2</v>
      </c>
    </row>
    <row r="137" spans="1:17" s="79" customFormat="1" ht="22.5" customHeight="1" x14ac:dyDescent="0.25">
      <c r="A137" s="78"/>
      <c r="B137" s="78"/>
      <c r="C137" s="78"/>
      <c r="D137" s="78"/>
      <c r="E137" s="78"/>
      <c r="F137" s="78"/>
      <c r="G137" s="78"/>
      <c r="I137" s="49" t="s">
        <v>117</v>
      </c>
      <c r="J137" s="50" t="s">
        <v>170</v>
      </c>
      <c r="K137" s="50" t="s">
        <v>99</v>
      </c>
      <c r="L137" s="50" t="s">
        <v>61</v>
      </c>
      <c r="M137" s="50" t="s">
        <v>115</v>
      </c>
      <c r="N137" s="50" t="s">
        <v>116</v>
      </c>
      <c r="O137" s="105">
        <v>327.2</v>
      </c>
      <c r="P137" s="105">
        <v>327.2</v>
      </c>
      <c r="Q137" s="105">
        <v>327.2</v>
      </c>
    </row>
    <row r="138" spans="1:17" s="79" customFormat="1" x14ac:dyDescent="0.25">
      <c r="A138" s="78"/>
      <c r="B138" s="78"/>
      <c r="C138" s="78"/>
      <c r="D138" s="78"/>
      <c r="E138" s="78"/>
      <c r="F138" s="78"/>
      <c r="G138" s="78"/>
      <c r="I138" s="102"/>
      <c r="J138" s="102"/>
      <c r="K138" s="102"/>
      <c r="L138" s="102"/>
      <c r="M138" s="102"/>
      <c r="N138" s="102"/>
      <c r="O138" s="103"/>
    </row>
  </sheetData>
  <mergeCells count="6">
    <mergeCell ref="I9:P9"/>
    <mergeCell ref="M2:P2"/>
    <mergeCell ref="M3:P3"/>
    <mergeCell ref="M4:P4"/>
    <mergeCell ref="M5:P5"/>
    <mergeCell ref="M6:P6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СФП</vt:lpstr>
      <vt:lpstr>2025-27</vt:lpstr>
      <vt:lpstr>'2025-27'!Область_печати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Пупышев Д.А</cp:lastModifiedBy>
  <cp:lastPrinted>2024-11-13T05:39:00Z</cp:lastPrinted>
  <dcterms:created xsi:type="dcterms:W3CDTF">2017-11-03T02:22:52Z</dcterms:created>
  <dcterms:modified xsi:type="dcterms:W3CDTF">2024-12-12T13:11:38Z</dcterms:modified>
</cp:coreProperties>
</file>