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6" i="1"/>
  <c r="D42" i="1"/>
  <c r="D17" i="1"/>
  <c r="E14" i="1" l="1"/>
  <c r="E16" i="1"/>
  <c r="E18" i="1"/>
  <c r="E19" i="1"/>
  <c r="E20" i="1"/>
  <c r="E21" i="1"/>
  <c r="E23" i="1"/>
  <c r="E24" i="1"/>
  <c r="E26" i="1"/>
  <c r="E29" i="1"/>
  <c r="E30" i="1"/>
  <c r="E32" i="1"/>
  <c r="E33" i="1"/>
  <c r="E34" i="1"/>
  <c r="E36" i="1"/>
  <c r="E39" i="1"/>
  <c r="E41" i="1"/>
  <c r="E42" i="1"/>
  <c r="E43" i="1"/>
  <c r="E48" i="1"/>
  <c r="E49" i="1"/>
  <c r="E50" i="1"/>
  <c r="E51" i="1"/>
  <c r="E52" i="1"/>
  <c r="E54" i="1"/>
  <c r="E55" i="1"/>
  <c r="E57" i="1"/>
  <c r="D56" i="1"/>
  <c r="D53" i="1"/>
  <c r="D51" i="1"/>
  <c r="D38" i="1"/>
  <c r="E38" i="1" s="1"/>
  <c r="D31" i="1"/>
  <c r="D28" i="1"/>
  <c r="D25" i="1"/>
  <c r="E25" i="1" s="1"/>
  <c r="D22" i="1"/>
  <c r="E22" i="1" s="1"/>
  <c r="D15" i="1"/>
  <c r="D13" i="1"/>
  <c r="C56" i="1"/>
  <c r="E56" i="1" s="1"/>
  <c r="C53" i="1"/>
  <c r="C51" i="1"/>
  <c r="C48" i="1"/>
  <c r="C46" i="1"/>
  <c r="C42" i="1"/>
  <c r="C40" i="1"/>
  <c r="E40" i="1" s="1"/>
  <c r="C38" i="1"/>
  <c r="C35" i="1"/>
  <c r="C31" i="1"/>
  <c r="C28" i="1"/>
  <c r="C25" i="1"/>
  <c r="C22" i="1"/>
  <c r="C17" i="1"/>
  <c r="E17" i="1" s="1"/>
  <c r="C15" i="1"/>
  <c r="C13" i="1"/>
  <c r="E28" i="1" l="1"/>
  <c r="E53" i="1"/>
  <c r="D45" i="1"/>
  <c r="D44" i="1"/>
  <c r="E31" i="1"/>
  <c r="E15" i="1"/>
  <c r="C12" i="1"/>
  <c r="C44" i="1"/>
  <c r="C45" i="1"/>
  <c r="C27" i="1"/>
  <c r="D12" i="1"/>
  <c r="C11" i="1" l="1"/>
  <c r="C58" i="1" s="1"/>
  <c r="E13" i="1" l="1"/>
  <c r="E12" i="1" l="1"/>
  <c r="E44" i="1"/>
  <c r="E45" i="1"/>
  <c r="E46" i="1"/>
  <c r="E37" i="1"/>
  <c r="D35" i="1"/>
  <c r="E35" i="1" s="1"/>
  <c r="D27" i="1" l="1"/>
  <c r="D11" i="1" l="1"/>
  <c r="E27" i="1"/>
  <c r="E47" i="1" l="1"/>
  <c r="D58" i="1"/>
  <c r="E58" i="1" s="1"/>
  <c r="E11" i="1"/>
</calcChain>
</file>

<file path=xl/sharedStrings.xml><?xml version="1.0" encoding="utf-8"?>
<sst xmlns="http://schemas.openxmlformats.org/spreadsheetml/2006/main" count="107" uniqueCount="104">
  <si>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</si>
  <si>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</si>
  <si>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</si>
  <si>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</si>
  <si>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</si>
  <si>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</si>
  <si>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</si>
  <si>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</si>
  <si>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</si>
  <si>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</si>
  <si>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</si>
  <si>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</si>
  <si>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</si>
  <si>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</si>
  <si>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</si>
  <si>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</si>
  <si>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к постановлению администрации</t>
  </si>
  <si>
    <t>Знаменского сельского поселения</t>
  </si>
  <si>
    <t>Единый сельскохозяйственный налог</t>
  </si>
  <si>
    <t>Поступления налоговых и неналоговых доходов, 
 безвозмездных поступлений бюджета поселения за 1 квартал 2024 года</t>
  </si>
  <si>
    <t>000 1 00 00000 00 0000 000</t>
  </si>
  <si>
    <t>НАЛОГОВЫЕ ДОХОДЫ</t>
  </si>
  <si>
    <t>000 1 01 00000 00 0000 000</t>
  </si>
  <si>
    <t>000 1 0 102000 01 0000 110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</si>
  <si>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</si>
  <si>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</si>
  <si>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</si>
  <si>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</si>
  <si>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</si>
  <si>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</si>
  <si>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</si>
  <si>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</si>
  <si>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</si>
  <si>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</si>
  <si>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</si>
  <si>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</si>
  <si>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</si>
  <si>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000 1 06 01000 10 0000 110</t>
  </si>
  <si>
    <t>000 1 06 06000 10 0000 110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</si>
  <si>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</si>
  <si>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</si>
  <si>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</si>
  <si>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</si>
  <si>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</si>
  <si>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</si>
  <si>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</si>
  <si>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</si>
  <si>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981 1 11 05025 10 0000 120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</si>
  <si>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</si>
  <si>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</si>
  <si>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</si>
  <si>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</si>
  <si>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</si>
  <si>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</si>
  <si>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</si>
  <si>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</si>
  <si>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</si>
  <si>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</si>
  <si>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</si>
  <si>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</si>
  <si>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</si>
  <si>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</si>
  <si>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</si>
  <si>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</si>
  <si>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</si>
  <si>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</si>
  <si>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</si>
  <si>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</si>
  <si>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</si>
  <si>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</si>
  <si>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</si>
  <si>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</si>
  <si>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</si>
  <si>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</si>
  <si>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981 1 17 15030 10 0002 150</t>
  </si>
  <si>
    <t>Инициативные платежи зачисляемые в бюджеты сельских поселений (капитальный ремонт памятника воинам-землякам, местечко Знаменка)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</si>
  <si>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</si>
  <si>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</si>
  <si>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</si>
  <si>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</si>
  <si>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</si>
  <si>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</si>
  <si>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</si>
  <si>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</si>
  <si>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</si>
  <si>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981 2 02 25555 10 0000 150</t>
  </si>
  <si>
    <t xml:space="preserve">Субсидии бюджетам сельских поселений на реализацию программ формирования современной городской среды
</t>
  </si>
  <si>
    <t>981 2 02 29999 10 0000 150</t>
  </si>
  <si>
    <t>Прочие субсидии бюджетам сельских поселений</t>
  </si>
  <si>
    <t>000 2 02 30000 00 0000 150</t>
  </si>
  <si>
    <t xml:space="preserve">Субвенции бюджетам бюджетной системы Российской Федерации
</t>
  </si>
  <si>
    <t>981 2 02 35118  10 0000 150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</si>
  <si>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</si>
  <si>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</si>
  <si>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</si>
  <si>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</si>
  <si>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</si>
  <si>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981 2 02 49999 10 0000 150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</si>
  <si>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</si>
  <si>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</si>
  <si>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</si>
  <si>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</si>
  <si>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</si>
  <si>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от    06.06.2024             № 38/1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</si>
</sst>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164" fontId="0" fillId="0" borderId="0" xfId="0" applyNumberFormat="1"/>
    <xf numFmtId="0" fontId="8" fillId="0" borderId="5" xfId="0" applyFont="1" applyBorder="1" applyAlignment="1">
      <alignment horizontal="justify" vertical="top"/>
    </xf>
    <xf numFmtId="49" fontId="10" fillId="0" borderId="1" xfId="1" applyNumberFormat="1" applyFont="1" applyBorder="1" applyAlignment="1">
      <alignment horizontal="left" vertical="top"/>
    </xf>
    <xf numFmtId="49" fontId="11" fillId="0" borderId="1" xfId="1" applyNumberFormat="1" applyFont="1" applyBorder="1" applyAlignment="1">
      <alignment horizontal="left" vertical="top"/>
    </xf>
    <xf numFmtId="0" fontId="8" fillId="2" borderId="5" xfId="0" applyFont="1" applyFill="1" applyBorder="1" applyAlignment="1">
      <alignment horizontal="justify" vertical="top"/>
    </xf>
    <xf numFmtId="0" fontId="6" fillId="0" borderId="9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8" fillId="4" borderId="5" xfId="0" applyFont="1" applyFill="1" applyBorder="1" applyAlignment="1">
      <alignment horizontal="justify" vertical="top"/>
    </xf>
    <xf numFmtId="0" fontId="6" fillId="4" borderId="6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/>
    <xf numFmtId="0" fontId="6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1" fontId="10" fillId="0" borderId="7" xfId="1" applyNumberFormat="1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1" fontId="11" fillId="0" borderId="7" xfId="1" applyNumberFormat="1" applyFont="1" applyBorder="1" applyAlignment="1">
      <alignment horizontal="left" vertical="center" wrapText="1"/>
    </xf>
    <xf numFmtId="165" fontId="11" fillId="0" borderId="1" xfId="1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/>
    </xf>
    <xf numFmtId="0" fontId="8" fillId="4" borderId="9" xfId="0" applyNumberFormat="1" applyFont="1" applyFill="1" applyBorder="1" applyAlignment="1">
      <alignment horizontal="justify" vertical="center"/>
    </xf>
    <xf numFmtId="165" fontId="8" fillId="0" borderId="8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justify" vertical="center"/>
    </xf>
    <xf numFmtId="0" fontId="8" fillId="4" borderId="2" xfId="0" applyNumberFormat="1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justify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8"/>
  <sheetViews>
    <sheetView tabSelected="1" topLeftCell="B1" workbookViewId="0">
      <selection activeCell="C5" sqref="C5"/>
    </sheetView>
  </sheetViews>
  <sheetFormatPr defaultRowHeight="15" x14ac:dyDescent="0.25"/>
  <cols>
    <col min="1" max="1" width="34.5703125" customWidth="1"/>
    <col min="2" max="2" width="54" customWidth="1"/>
    <col min="3" max="3" width="13.28515625" style="6" customWidth="1"/>
    <col min="4" max="4" width="13" style="6" customWidth="1"/>
    <col min="5" max="5" width="15.85546875" customWidth="1"/>
  </cols>
  <sheetData>
    <row r="1" spans="1:9" ht="21" customHeight="1" x14ac:dyDescent="0.25">
      <c r="A1" s="1"/>
      <c r="C1" s="5" t="s">
        <v>0</v>
      </c>
      <c r="F1" s="4"/>
    </row>
    <row r="2" spans="1:9" ht="15.75" x14ac:dyDescent="0.25">
      <c r="A2" s="1"/>
      <c r="C2" s="5" t="s">
        <v>16</v>
      </c>
    </row>
    <row r="3" spans="1:9" ht="15.75" x14ac:dyDescent="0.25">
      <c r="A3" s="1"/>
      <c r="C3" s="57" t="s">
        <v>17</v>
      </c>
      <c r="D3" s="57"/>
      <c r="E3" s="57"/>
    </row>
    <row r="4" spans="1:9" ht="15.75" x14ac:dyDescent="0.25">
      <c r="A4" s="1"/>
      <c r="C4" s="5" t="s">
        <v>103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64" t="s">
        <v>19</v>
      </c>
      <c r="B7" s="65"/>
      <c r="C7" s="65"/>
      <c r="D7" s="65"/>
      <c r="E7" s="65"/>
    </row>
    <row r="8" spans="1:9" ht="15.75" x14ac:dyDescent="0.25">
      <c r="A8" s="3"/>
    </row>
    <row r="9" spans="1:9" ht="21.75" customHeight="1" x14ac:dyDescent="0.25">
      <c r="A9" s="58" t="s">
        <v>3</v>
      </c>
      <c r="B9" s="59" t="s">
        <v>4</v>
      </c>
      <c r="C9" s="60" t="s">
        <v>13</v>
      </c>
      <c r="D9" s="60" t="s">
        <v>14</v>
      </c>
      <c r="E9" s="62" t="s">
        <v>12</v>
      </c>
    </row>
    <row r="10" spans="1:9" x14ac:dyDescent="0.25">
      <c r="A10" s="58"/>
      <c r="B10" s="59"/>
      <c r="C10" s="66"/>
      <c r="D10" s="61"/>
      <c r="E10" s="63"/>
    </row>
    <row r="11" spans="1:9" ht="17.25" customHeight="1" x14ac:dyDescent="0.25">
      <c r="A11" s="8" t="s">
        <v>20</v>
      </c>
      <c r="B11" s="21" t="s">
        <v>5</v>
      </c>
      <c r="C11" s="22">
        <f>C12+C27</f>
        <v>1597</v>
      </c>
      <c r="D11" s="22">
        <f>D12+D27</f>
        <v>311.39999999999998</v>
      </c>
      <c r="E11" s="23">
        <f>D11/C11*100</f>
        <v>19.499060738885412</v>
      </c>
    </row>
    <row r="12" spans="1:9" ht="16.5" customHeight="1" x14ac:dyDescent="0.25">
      <c r="A12" s="9" t="s">
        <v>20</v>
      </c>
      <c r="B12" s="24" t="s">
        <v>21</v>
      </c>
      <c r="C12" s="25">
        <f>C13+C15+C17+C22+C25</f>
        <v>1354</v>
      </c>
      <c r="D12" s="25">
        <f>D13+D15+D17+D22+D25</f>
        <v>311.39999999999998</v>
      </c>
      <c r="E12" s="26">
        <f t="shared" ref="E12" si="0">D12/C12*100</f>
        <v>22.998522895125554</v>
      </c>
      <c r="H12" s="7"/>
      <c r="I12" s="7"/>
    </row>
    <row r="13" spans="1:9" ht="17.25" customHeight="1" x14ac:dyDescent="0.25">
      <c r="A13" s="9" t="s">
        <v>22</v>
      </c>
      <c r="B13" s="24" t="s">
        <v>6</v>
      </c>
      <c r="C13" s="25">
        <f>C14</f>
        <v>419.7</v>
      </c>
      <c r="D13" s="25">
        <f>D14</f>
        <v>97.7</v>
      </c>
      <c r="E13" s="26">
        <f t="shared" ref="E13:E58" si="1">D13/C13*100</f>
        <v>23.278532284965454</v>
      </c>
      <c r="F13" s="7"/>
      <c r="G13" s="7"/>
    </row>
    <row r="14" spans="1:9" ht="17.25" customHeight="1" x14ac:dyDescent="0.25">
      <c r="A14" s="10" t="s">
        <v>23</v>
      </c>
      <c r="B14" s="27" t="s">
        <v>7</v>
      </c>
      <c r="C14" s="28">
        <v>419.7</v>
      </c>
      <c r="D14" s="28">
        <v>97.7</v>
      </c>
      <c r="E14" s="26">
        <f t="shared" si="1"/>
        <v>23.278532284965454</v>
      </c>
    </row>
    <row r="15" spans="1:9" ht="51" customHeight="1" x14ac:dyDescent="0.25">
      <c r="A15" s="9" t="s">
        <v>24</v>
      </c>
      <c r="B15" s="24" t="s">
        <v>15</v>
      </c>
      <c r="C15" s="25">
        <f>C16</f>
        <v>451.5</v>
      </c>
      <c r="D15" s="25">
        <f>D16</f>
        <v>114.8</v>
      </c>
      <c r="E15" s="26">
        <f t="shared" si="1"/>
        <v>25.426356589147286</v>
      </c>
    </row>
    <row r="16" spans="1:9" ht="27.75" customHeight="1" x14ac:dyDescent="0.25">
      <c r="A16" s="10" t="s">
        <v>25</v>
      </c>
      <c r="B16" s="27" t="s">
        <v>26</v>
      </c>
      <c r="C16" s="28">
        <v>451.5</v>
      </c>
      <c r="D16" s="29">
        <v>114.8</v>
      </c>
      <c r="E16" s="26">
        <f t="shared" si="1"/>
        <v>25.426356589147286</v>
      </c>
    </row>
    <row r="17" spans="1:5" ht="17.25" customHeight="1" x14ac:dyDescent="0.25">
      <c r="A17" s="9" t="s">
        <v>27</v>
      </c>
      <c r="B17" s="24" t="s">
        <v>28</v>
      </c>
      <c r="C17" s="25">
        <f>C18+C19+C20+C21</f>
        <v>3</v>
      </c>
      <c r="D17" s="25">
        <f>D18+D19+D20+D21</f>
        <v>0.5</v>
      </c>
      <c r="E17" s="26">
        <f t="shared" si="1"/>
        <v>16.666666666666664</v>
      </c>
    </row>
    <row r="18" spans="1:5" ht="17.25" hidden="1" customHeight="1" x14ac:dyDescent="0.25">
      <c r="A18" s="10" t="s">
        <v>29</v>
      </c>
      <c r="B18" s="27" t="s">
        <v>30</v>
      </c>
      <c r="C18" s="28"/>
      <c r="D18" s="29"/>
      <c r="E18" s="26" t="e">
        <f t="shared" si="1"/>
        <v>#DIV/0!</v>
      </c>
    </row>
    <row r="19" spans="1:5" ht="45.75" hidden="1" customHeight="1" x14ac:dyDescent="0.25">
      <c r="A19" s="10" t="s">
        <v>31</v>
      </c>
      <c r="B19" s="27" t="s">
        <v>32</v>
      </c>
      <c r="C19" s="28"/>
      <c r="D19" s="30"/>
      <c r="E19" s="26" t="e">
        <f t="shared" si="1"/>
        <v>#DIV/0!</v>
      </c>
    </row>
    <row r="20" spans="1:5" ht="14.25" customHeight="1" x14ac:dyDescent="0.25">
      <c r="A20" s="10" t="s">
        <v>33</v>
      </c>
      <c r="B20" s="27" t="s">
        <v>18</v>
      </c>
      <c r="C20" s="28">
        <v>3</v>
      </c>
      <c r="D20" s="29">
        <v>0.5</v>
      </c>
      <c r="E20" s="26">
        <f t="shared" si="1"/>
        <v>16.666666666666664</v>
      </c>
    </row>
    <row r="21" spans="1:5" ht="28.5" hidden="1" customHeight="1" x14ac:dyDescent="0.25">
      <c r="A21" s="10" t="s">
        <v>34</v>
      </c>
      <c r="B21" s="27" t="s">
        <v>35</v>
      </c>
      <c r="C21" s="28"/>
      <c r="D21" s="29"/>
      <c r="E21" s="26" t="e">
        <f t="shared" si="1"/>
        <v>#DIV/0!</v>
      </c>
    </row>
    <row r="22" spans="1:5" ht="27.75" customHeight="1" x14ac:dyDescent="0.25">
      <c r="A22" s="9" t="s">
        <v>36</v>
      </c>
      <c r="B22" s="24" t="s">
        <v>8</v>
      </c>
      <c r="C22" s="25">
        <f>C23+C24</f>
        <v>479</v>
      </c>
      <c r="D22" s="25">
        <f>D23+D24</f>
        <v>98.2</v>
      </c>
      <c r="E22" s="26">
        <f t="shared" si="1"/>
        <v>20.501043841336116</v>
      </c>
    </row>
    <row r="23" spans="1:5" ht="29.25" customHeight="1" x14ac:dyDescent="0.25">
      <c r="A23" s="10" t="s">
        <v>37</v>
      </c>
      <c r="B23" s="27" t="s">
        <v>9</v>
      </c>
      <c r="C23" s="28">
        <v>142</v>
      </c>
      <c r="D23" s="31">
        <v>16.3</v>
      </c>
      <c r="E23" s="26">
        <f t="shared" si="1"/>
        <v>11.47887323943662</v>
      </c>
    </row>
    <row r="24" spans="1:5" ht="29.25" customHeight="1" x14ac:dyDescent="0.25">
      <c r="A24" s="10" t="s">
        <v>38</v>
      </c>
      <c r="B24" s="27" t="s">
        <v>39</v>
      </c>
      <c r="C24" s="28">
        <v>337</v>
      </c>
      <c r="D24" s="29">
        <v>81.900000000000006</v>
      </c>
      <c r="E24" s="26">
        <f t="shared" si="1"/>
        <v>24.302670623145403</v>
      </c>
    </row>
    <row r="25" spans="1:5" ht="14.25" customHeight="1" x14ac:dyDescent="0.25">
      <c r="A25" s="9" t="s">
        <v>40</v>
      </c>
      <c r="B25" s="24" t="s">
        <v>41</v>
      </c>
      <c r="C25" s="25">
        <f>C26</f>
        <v>0.8</v>
      </c>
      <c r="D25" s="25">
        <f>D26</f>
        <v>0.2</v>
      </c>
      <c r="E25" s="26">
        <f t="shared" si="1"/>
        <v>25</v>
      </c>
    </row>
    <row r="26" spans="1:5" ht="15" customHeight="1" x14ac:dyDescent="0.25">
      <c r="A26" s="10" t="s">
        <v>42</v>
      </c>
      <c r="B26" s="27" t="s">
        <v>43</v>
      </c>
      <c r="C26" s="28">
        <v>0.8</v>
      </c>
      <c r="D26" s="29">
        <v>0.2</v>
      </c>
      <c r="E26" s="26">
        <f t="shared" si="1"/>
        <v>25</v>
      </c>
    </row>
    <row r="27" spans="1:5" ht="15" customHeight="1" x14ac:dyDescent="0.25">
      <c r="A27" s="9" t="s">
        <v>20</v>
      </c>
      <c r="B27" s="24" t="s">
        <v>44</v>
      </c>
      <c r="C27" s="25">
        <f>C28+C31+C35+C38+C42+C40</f>
        <v>243</v>
      </c>
      <c r="D27" s="25">
        <f>D28+D31+D35+D38+D42+D40</f>
        <v>0</v>
      </c>
      <c r="E27" s="26">
        <f t="shared" si="1"/>
        <v>0</v>
      </c>
    </row>
    <row r="28" spans="1:5" ht="14.25" customHeight="1" x14ac:dyDescent="0.25">
      <c r="A28" s="9" t="s">
        <v>45</v>
      </c>
      <c r="B28" s="24" t="s">
        <v>46</v>
      </c>
      <c r="C28" s="25">
        <f>C29+C30</f>
        <v>13</v>
      </c>
      <c r="D28" s="25">
        <f>D29+D30</f>
        <v>0</v>
      </c>
      <c r="E28" s="26">
        <f t="shared" si="1"/>
        <v>0</v>
      </c>
    </row>
    <row r="29" spans="1:5" ht="14.25" hidden="1" customHeight="1" x14ac:dyDescent="0.25">
      <c r="A29" s="10" t="s">
        <v>47</v>
      </c>
      <c r="B29" s="27" t="s">
        <v>48</v>
      </c>
      <c r="C29" s="28">
        <v>0</v>
      </c>
      <c r="D29" s="29">
        <v>0</v>
      </c>
      <c r="E29" s="26" t="e">
        <f t="shared" si="1"/>
        <v>#DIV/0!</v>
      </c>
    </row>
    <row r="30" spans="1:5" ht="14.25" customHeight="1" x14ac:dyDescent="0.25">
      <c r="A30" s="10" t="s">
        <v>49</v>
      </c>
      <c r="B30" s="27" t="s">
        <v>50</v>
      </c>
      <c r="C30" s="28">
        <v>13</v>
      </c>
      <c r="D30" s="29">
        <v>0</v>
      </c>
      <c r="E30" s="26">
        <f t="shared" si="1"/>
        <v>0</v>
      </c>
    </row>
    <row r="31" spans="1:5" ht="66" hidden="1" customHeight="1" x14ac:dyDescent="0.25">
      <c r="A31" s="9" t="s">
        <v>51</v>
      </c>
      <c r="B31" s="24" t="s">
        <v>52</v>
      </c>
      <c r="C31" s="25">
        <f>C32</f>
        <v>0</v>
      </c>
      <c r="D31" s="25">
        <f>D32</f>
        <v>0</v>
      </c>
      <c r="E31" s="26" t="e">
        <f t="shared" si="1"/>
        <v>#DIV/0!</v>
      </c>
    </row>
    <row r="32" spans="1:5" ht="15" hidden="1" customHeight="1" x14ac:dyDescent="0.25">
      <c r="A32" s="10" t="s">
        <v>53</v>
      </c>
      <c r="B32" s="27" t="s">
        <v>54</v>
      </c>
      <c r="C32" s="28">
        <v>0</v>
      </c>
      <c r="D32" s="29"/>
      <c r="E32" s="26" t="e">
        <f t="shared" si="1"/>
        <v>#DIV/0!</v>
      </c>
    </row>
    <row r="33" spans="1:5" ht="15" hidden="1" customHeight="1" x14ac:dyDescent="0.25">
      <c r="A33" s="10" t="s">
        <v>55</v>
      </c>
      <c r="B33" s="27" t="s">
        <v>56</v>
      </c>
      <c r="C33" s="28">
        <v>0</v>
      </c>
      <c r="D33" s="32">
        <v>0</v>
      </c>
      <c r="E33" s="26" t="e">
        <f t="shared" si="1"/>
        <v>#DIV/0!</v>
      </c>
    </row>
    <row r="34" spans="1:5" ht="15" hidden="1" customHeight="1" x14ac:dyDescent="0.25">
      <c r="A34" s="10" t="s">
        <v>57</v>
      </c>
      <c r="B34" s="27" t="s">
        <v>56</v>
      </c>
      <c r="C34" s="28">
        <v>0</v>
      </c>
      <c r="D34" s="32"/>
      <c r="E34" s="26" t="e">
        <f t="shared" si="1"/>
        <v>#DIV/0!</v>
      </c>
    </row>
    <row r="35" spans="1:5" ht="28.5" hidden="1" customHeight="1" x14ac:dyDescent="0.25">
      <c r="A35" s="9" t="s">
        <v>58</v>
      </c>
      <c r="B35" s="24" t="s">
        <v>59</v>
      </c>
      <c r="C35" s="25">
        <f>C36+C37</f>
        <v>0</v>
      </c>
      <c r="D35" s="25">
        <f>D36+D37</f>
        <v>0</v>
      </c>
      <c r="E35" s="26" t="e">
        <f t="shared" si="1"/>
        <v>#DIV/0!</v>
      </c>
    </row>
    <row r="36" spans="1:5" ht="28.5" hidden="1" customHeight="1" x14ac:dyDescent="0.25">
      <c r="A36" s="10" t="s">
        <v>60</v>
      </c>
      <c r="B36" s="27" t="s">
        <v>61</v>
      </c>
      <c r="C36" s="28">
        <v>0</v>
      </c>
      <c r="D36" s="32"/>
      <c r="E36" s="26" t="e">
        <f t="shared" si="1"/>
        <v>#DIV/0!</v>
      </c>
    </row>
    <row r="37" spans="1:5" ht="15" hidden="1" customHeight="1" x14ac:dyDescent="0.25">
      <c r="A37" s="10" t="s">
        <v>62</v>
      </c>
      <c r="B37" s="27" t="s">
        <v>63</v>
      </c>
      <c r="C37" s="28">
        <v>0</v>
      </c>
      <c r="D37" s="33"/>
      <c r="E37" s="26" t="e">
        <f t="shared" si="1"/>
        <v>#DIV/0!</v>
      </c>
    </row>
    <row r="38" spans="1:5" ht="32.25" hidden="1" customHeight="1" x14ac:dyDescent="0.25">
      <c r="A38" s="9" t="s">
        <v>64</v>
      </c>
      <c r="B38" s="24" t="s">
        <v>65</v>
      </c>
      <c r="C38" s="25">
        <f>C39</f>
        <v>0</v>
      </c>
      <c r="D38" s="25">
        <f>D39</f>
        <v>0</v>
      </c>
      <c r="E38" s="26" t="e">
        <f t="shared" si="1"/>
        <v>#DIV/0!</v>
      </c>
    </row>
    <row r="39" spans="1:5" ht="32.25" hidden="1" customHeight="1" x14ac:dyDescent="0.25">
      <c r="A39" s="10" t="s">
        <v>66</v>
      </c>
      <c r="B39" s="27" t="s">
        <v>67</v>
      </c>
      <c r="C39" s="28">
        <v>0</v>
      </c>
      <c r="D39" s="32">
        <v>0</v>
      </c>
      <c r="E39" s="26" t="e">
        <f t="shared" si="1"/>
        <v>#DIV/0!</v>
      </c>
    </row>
    <row r="40" spans="1:5" ht="32.25" hidden="1" customHeight="1" x14ac:dyDescent="0.25">
      <c r="A40" s="9" t="s">
        <v>68</v>
      </c>
      <c r="B40" s="34" t="s">
        <v>69</v>
      </c>
      <c r="C40" s="25">
        <f>C41</f>
        <v>0</v>
      </c>
      <c r="D40" s="32">
        <v>0</v>
      </c>
      <c r="E40" s="26" t="e">
        <f t="shared" si="1"/>
        <v>#DIV/0!</v>
      </c>
    </row>
    <row r="41" spans="1:5" ht="32.25" hidden="1" customHeight="1" x14ac:dyDescent="0.25">
      <c r="A41" s="10" t="s">
        <v>70</v>
      </c>
      <c r="B41" s="35" t="s">
        <v>71</v>
      </c>
      <c r="C41" s="28">
        <v>0</v>
      </c>
      <c r="D41" s="32"/>
      <c r="E41" s="26" t="e">
        <f t="shared" si="1"/>
        <v>#DIV/0!</v>
      </c>
    </row>
    <row r="42" spans="1:5" ht="42.75" customHeight="1" x14ac:dyDescent="0.25">
      <c r="A42" s="9" t="s">
        <v>72</v>
      </c>
      <c r="B42" s="24" t="s">
        <v>73</v>
      </c>
      <c r="C42" s="25">
        <f>C43</f>
        <v>230</v>
      </c>
      <c r="D42" s="25">
        <f>D43</f>
        <v>0</v>
      </c>
      <c r="E42" s="26">
        <f t="shared" si="1"/>
        <v>0</v>
      </c>
    </row>
    <row r="43" spans="1:5" ht="42.75" customHeight="1" x14ac:dyDescent="0.25">
      <c r="A43" s="10" t="s">
        <v>74</v>
      </c>
      <c r="B43" s="27" t="s">
        <v>75</v>
      </c>
      <c r="C43" s="28">
        <v>230</v>
      </c>
      <c r="D43" s="32">
        <v>0</v>
      </c>
      <c r="E43" s="26">
        <f t="shared" si="1"/>
        <v>0</v>
      </c>
    </row>
    <row r="44" spans="1:5" ht="42.75" customHeight="1" x14ac:dyDescent="0.25">
      <c r="A44" s="8" t="s">
        <v>76</v>
      </c>
      <c r="B44" s="21" t="s">
        <v>10</v>
      </c>
      <c r="C44" s="22">
        <f>C46+C48+C51+C53</f>
        <v>3080.75</v>
      </c>
      <c r="D44" s="22">
        <f>D46+D48+D51+D53</f>
        <v>513</v>
      </c>
      <c r="E44" s="26">
        <f t="shared" si="1"/>
        <v>16.65178933701209</v>
      </c>
    </row>
    <row r="45" spans="1:5" ht="42.75" customHeight="1" x14ac:dyDescent="0.25">
      <c r="A45" s="11" t="s">
        <v>77</v>
      </c>
      <c r="B45" s="36" t="s">
        <v>78</v>
      </c>
      <c r="C45" s="22">
        <f>C46+C51+C53</f>
        <v>2334.1999999999998</v>
      </c>
      <c r="D45" s="22">
        <f>D46+D51+D53</f>
        <v>513</v>
      </c>
      <c r="E45" s="26">
        <f t="shared" si="1"/>
        <v>21.97755119527033</v>
      </c>
    </row>
    <row r="46" spans="1:5" ht="42.75" customHeight="1" x14ac:dyDescent="0.25">
      <c r="A46" s="8" t="s">
        <v>79</v>
      </c>
      <c r="B46" s="37" t="s">
        <v>80</v>
      </c>
      <c r="C46" s="22">
        <f>C47</f>
        <v>905.3</v>
      </c>
      <c r="D46" s="22">
        <f>D47</f>
        <v>226.3</v>
      </c>
      <c r="E46" s="26">
        <f t="shared" si="1"/>
        <v>24.997238484480285</v>
      </c>
    </row>
    <row r="47" spans="1:5" ht="47.25" x14ac:dyDescent="0.25">
      <c r="A47" s="12" t="s">
        <v>81</v>
      </c>
      <c r="B47" s="38" t="s">
        <v>82</v>
      </c>
      <c r="C47" s="39">
        <v>905.3</v>
      </c>
      <c r="D47" s="33">
        <v>226.3</v>
      </c>
      <c r="E47" s="26">
        <f t="shared" si="1"/>
        <v>24.997238484480285</v>
      </c>
    </row>
    <row r="48" spans="1:5" ht="63" x14ac:dyDescent="0.25">
      <c r="A48" s="13" t="s">
        <v>83</v>
      </c>
      <c r="B48" s="40" t="s">
        <v>84</v>
      </c>
      <c r="C48" s="41">
        <f>C49+C50</f>
        <v>746.55</v>
      </c>
      <c r="D48" s="41">
        <f>D49+D50</f>
        <v>0</v>
      </c>
      <c r="E48" s="26">
        <f t="shared" si="1"/>
        <v>0</v>
      </c>
    </row>
    <row r="49" spans="1:5" ht="63" hidden="1" x14ac:dyDescent="0.25">
      <c r="A49" s="14" t="s">
        <v>85</v>
      </c>
      <c r="B49" s="42" t="s">
        <v>86</v>
      </c>
      <c r="C49" s="43"/>
      <c r="D49" s="44"/>
      <c r="E49" s="26" t="e">
        <f t="shared" si="1"/>
        <v>#DIV/0!</v>
      </c>
    </row>
    <row r="50" spans="1:5" ht="15.75" x14ac:dyDescent="0.25">
      <c r="A50" s="14" t="s">
        <v>87</v>
      </c>
      <c r="B50" s="45" t="s">
        <v>88</v>
      </c>
      <c r="C50" s="46">
        <v>746.55</v>
      </c>
      <c r="D50" s="20">
        <v>0</v>
      </c>
      <c r="E50" s="26">
        <f t="shared" si="1"/>
        <v>0</v>
      </c>
    </row>
    <row r="51" spans="1:5" ht="47.25" x14ac:dyDescent="0.25">
      <c r="A51" s="8" t="s">
        <v>89</v>
      </c>
      <c r="B51" s="47" t="s">
        <v>90</v>
      </c>
      <c r="C51" s="41">
        <f>SUM(C52:C52)</f>
        <v>135.4</v>
      </c>
      <c r="D51" s="41">
        <f>SUM(D52:D52)</f>
        <v>30</v>
      </c>
      <c r="E51" s="26">
        <f t="shared" si="1"/>
        <v>22.156573116691284</v>
      </c>
    </row>
    <row r="52" spans="1:5" ht="63" x14ac:dyDescent="0.25">
      <c r="A52" s="15" t="s">
        <v>91</v>
      </c>
      <c r="B52" s="48" t="s">
        <v>92</v>
      </c>
      <c r="C52" s="46">
        <v>135.4</v>
      </c>
      <c r="D52" s="20">
        <v>30</v>
      </c>
      <c r="E52" s="26">
        <f t="shared" si="1"/>
        <v>22.156573116691284</v>
      </c>
    </row>
    <row r="53" spans="1:5" ht="15.75" x14ac:dyDescent="0.25">
      <c r="A53" s="16" t="s">
        <v>93</v>
      </c>
      <c r="B53" s="49" t="s">
        <v>94</v>
      </c>
      <c r="C53" s="50">
        <f>SUM(C54:C55)</f>
        <v>1293.5</v>
      </c>
      <c r="D53" s="50">
        <f>SUM(D54:D55)</f>
        <v>256.7</v>
      </c>
      <c r="E53" s="26">
        <f t="shared" si="1"/>
        <v>19.845380749903363</v>
      </c>
    </row>
    <row r="54" spans="1:5" ht="78.75" hidden="1" x14ac:dyDescent="0.25">
      <c r="A54" s="17" t="s">
        <v>95</v>
      </c>
      <c r="B54" s="51" t="s">
        <v>96</v>
      </c>
      <c r="C54" s="46"/>
      <c r="D54" s="44"/>
      <c r="E54" s="26" t="e">
        <f t="shared" si="1"/>
        <v>#DIV/0!</v>
      </c>
    </row>
    <row r="55" spans="1:5" ht="31.5" x14ac:dyDescent="0.25">
      <c r="A55" s="18" t="s">
        <v>97</v>
      </c>
      <c r="B55" s="51" t="s">
        <v>98</v>
      </c>
      <c r="C55" s="43">
        <v>1293.5</v>
      </c>
      <c r="D55" s="20">
        <v>256.7</v>
      </c>
      <c r="E55" s="26">
        <f t="shared" si="1"/>
        <v>19.845380749903363</v>
      </c>
    </row>
    <row r="56" spans="1:5" ht="15.75" hidden="1" x14ac:dyDescent="0.25">
      <c r="A56" s="16" t="s">
        <v>99</v>
      </c>
      <c r="B56" s="52" t="s">
        <v>100</v>
      </c>
      <c r="C56" s="41">
        <f>C57</f>
        <v>0</v>
      </c>
      <c r="D56" s="41">
        <f>D57</f>
        <v>0</v>
      </c>
      <c r="E56" s="26" t="e">
        <f t="shared" si="1"/>
        <v>#DIV/0!</v>
      </c>
    </row>
    <row r="57" spans="1:5" ht="31.5" hidden="1" x14ac:dyDescent="0.25">
      <c r="A57" s="17" t="s">
        <v>101</v>
      </c>
      <c r="B57" s="53" t="s">
        <v>102</v>
      </c>
      <c r="C57" s="54">
        <v>0</v>
      </c>
      <c r="D57" s="44"/>
      <c r="E57" s="26" t="e">
        <f t="shared" si="1"/>
        <v>#DIV/0!</v>
      </c>
    </row>
    <row r="58" spans="1:5" ht="15.75" x14ac:dyDescent="0.25">
      <c r="A58" s="19"/>
      <c r="B58" s="55" t="s">
        <v>11</v>
      </c>
      <c r="C58" s="56">
        <f>C11+C44</f>
        <v>4677.75</v>
      </c>
      <c r="D58" s="56">
        <f>D11+D44</f>
        <v>824.4</v>
      </c>
      <c r="E58" s="26">
        <f t="shared" si="1"/>
        <v>17.623857623857621</v>
      </c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2024-07-11T06:39:33Z</dcterms:modified>
</cp:coreProperties>
</file>